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12-storage\Amministrazione\Adeguamento a normative_231_FLUSSI_ODV\231_BERTI\2021_FLUSSI\02_AGGIORNAMENTI SITO AL 30 GIUGNO 2021\"/>
    </mc:Choice>
  </mc:AlternateContent>
  <xr:revisionPtr revIDLastSave="0" documentId="13_ncr:1_{0BA6D06D-7352-4B83-9DE8-2C24D72FC6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3" l="1"/>
  <c r="C6" i="3"/>
  <c r="C5" i="3"/>
  <c r="C17" i="3"/>
  <c r="C9" i="3"/>
  <c r="C16" i="3"/>
  <c r="C11" i="3"/>
  <c r="C8" i="3"/>
  <c r="C7" i="3"/>
  <c r="C13" i="3"/>
  <c r="C12" i="3"/>
</calcChain>
</file>

<file path=xl/sharedStrings.xml><?xml version="1.0" encoding="utf-8"?>
<sst xmlns="http://schemas.openxmlformats.org/spreadsheetml/2006/main" count="84" uniqueCount="65">
  <si>
    <t>periodo incarico</t>
  </si>
  <si>
    <t>attività affidata</t>
  </si>
  <si>
    <t>atto di impegno formale</t>
  </si>
  <si>
    <t>Compenso annuo</t>
  </si>
  <si>
    <t>commenti</t>
  </si>
  <si>
    <t>PRESIDENTE COLLEGIO SINDACALE</t>
  </si>
  <si>
    <t>SINDACO EFFETTIVO</t>
  </si>
  <si>
    <t>C.V.</t>
  </si>
  <si>
    <t>Consulente/Collaboratore</t>
  </si>
  <si>
    <t>File_CV</t>
  </si>
  <si>
    <t>Imponibile</t>
  </si>
  <si>
    <t xml:space="preserve">Consulenza legale in ordine a Gare, Appalti,  affidamenti  e obblighi normativi delle soc. partecipate </t>
  </si>
  <si>
    <t>Compenso</t>
  </si>
  <si>
    <t>CV_CAPRA</t>
  </si>
  <si>
    <t>Inc. dal 24-09-2018 al 24-09-2020</t>
  </si>
  <si>
    <t>MEDLAVITALIA S.R.L.</t>
  </si>
  <si>
    <t>GRAN THORNTON FINANCIAL ADV.</t>
  </si>
  <si>
    <t>lettera d'incarico del 24/10/2017</t>
  </si>
  <si>
    <t>Organismo di Vigilanza</t>
  </si>
  <si>
    <t>0tt.2017  Ott.2020</t>
  </si>
  <si>
    <t>Servizio Sorveglianza Medica</t>
  </si>
  <si>
    <t xml:space="preserve">DATAPRO SRL  </t>
  </si>
  <si>
    <t>Capra Gian Luigi</t>
  </si>
  <si>
    <t>Studio Legale Associato Cugurra-Pontiroli-Molinari-Masi</t>
  </si>
  <si>
    <t>CV_Masi</t>
  </si>
  <si>
    <t>CV_LEONE</t>
  </si>
  <si>
    <t>CV_Gombi</t>
  </si>
  <si>
    <t>CV_Carta</t>
  </si>
  <si>
    <t>Ramenzoni Maria Cristina</t>
  </si>
  <si>
    <t>Bricoli Marzio</t>
  </si>
  <si>
    <t>Valla Stefania</t>
  </si>
  <si>
    <t>2019-2021</t>
  </si>
  <si>
    <t>Assemblea Soci del 30-04-2019</t>
  </si>
  <si>
    <t>CV_Ramenzoni</t>
  </si>
  <si>
    <t>CV_Bricoli</t>
  </si>
  <si>
    <t>CV_Valla</t>
  </si>
  <si>
    <t xml:space="preserve">Perizia giurata Immobile </t>
  </si>
  <si>
    <t xml:space="preserve">Compenso annuo </t>
  </si>
  <si>
    <t>BDO ITALIA SPA</t>
  </si>
  <si>
    <t>Revisione legale dei conti</t>
  </si>
  <si>
    <t>compenso annuo</t>
  </si>
  <si>
    <t>RAPPORTI DI CONSULENZA IT.CITY ANNO 2020</t>
  </si>
  <si>
    <t>novembre 2020 - dicembre 2023</t>
  </si>
  <si>
    <t>pror.31-03-2020</t>
  </si>
  <si>
    <t>compenso al 31.03.2020</t>
  </si>
  <si>
    <t>DAU 2020/20 del 02/03/2020</t>
  </si>
  <si>
    <t>ottobre 2018 - ottobre 2020</t>
  </si>
  <si>
    <t>ottobre 2020 - dicembre 2023</t>
  </si>
  <si>
    <t>DAU 2020/89 del 20/10/2020</t>
  </si>
  <si>
    <t>compenso complessivo per n. 38 mesi di mandato</t>
  </si>
  <si>
    <t>DAU 2020/06 del 23/01/2020</t>
  </si>
  <si>
    <t>CENTRO MEDICO SPALLANZANI</t>
  </si>
  <si>
    <t>aprile 2020 - dicembre 2023</t>
  </si>
  <si>
    <t>DAU 2020/27 del 27/03/2020</t>
  </si>
  <si>
    <t>compenso complessivo stimato</t>
  </si>
  <si>
    <t>Affidamento Servizio Data Protection Officer e Privacy</t>
  </si>
  <si>
    <t>DAU 2020/83 del 01/10/2020</t>
  </si>
  <si>
    <t>compenso complessivo per n. 36 mesi di mandato</t>
  </si>
  <si>
    <t>DAU 2020/100 del 01/12/2020</t>
  </si>
  <si>
    <t>CV_Gallo</t>
  </si>
  <si>
    <t>STUDIO AGFM_consulente contabile</t>
  </si>
  <si>
    <t>CV_Tundo</t>
  </si>
  <si>
    <t>2020-2022</t>
  </si>
  <si>
    <t xml:space="preserve">Consulenza fiscale, contabile e amministrativa </t>
  </si>
  <si>
    <t>DAU 2019/119 del 23-12-2019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</si>
</sst>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[$-410]mmmm\-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Wingdings"/>
      <charset val="2"/>
    </font>
    <font>
      <sz val="10"/>
      <color theme="1"/>
      <name val="Calibri"/>
      <scheme val="minor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5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1" applyFont="1" applyFill="1" applyBorder="1" applyAlignment="1">
      <alignment vertical="center"/>
    </xf>
    <xf numFmtId="165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164" fontId="7" fillId="4" borderId="6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1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164" fontId="2" fillId="4" borderId="6" xfId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6" xfId="1" applyFont="1" applyFill="1" applyBorder="1" applyAlignment="1">
      <alignment horizontal="center" vertical="center"/>
    </xf>
    <xf numFmtId="164" fontId="2" fillId="3" borderId="4" xfId="1" applyFont="1" applyFill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Wingding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2" displayName="Tabella22" ref="A4:H8" totalsRowShown="0" headerRowDxfId="11" headerRowBorderDxfId="10" tableBorderDxfId="9" totalsRowBorderDxfId="8">
  <autoFilter ref="A4:H8" xr:uid="{00000000-0009-0000-0100-000001000000}"/>
  <tableColumns count="8">
    <tableColumn id="1" xr3:uid="{00000000-0010-0000-0000-000001000000}" name="Consulente/Collaboratore" dataDxfId="7"/>
    <tableColumn id="2" xr3:uid="{00000000-0010-0000-0000-000002000000}" name="File_CV" dataDxfId="6"/>
    <tableColumn id="3" xr3:uid="{00000000-0010-0000-0000-000003000000}" name="C.V." dataDxfId="5" dataCellStyle="Collegamento ipertestuale">
      <calculatedColumnFormula>IF(B5&lt;&gt;"",HYPERLINK(CONCATENATE("http://www.itcity.it/doc_amministrazione_aperta/",B5,".pdf"),"q"),"")</calculatedColumnFormula>
    </tableColumn>
    <tableColumn id="4" xr3:uid="{00000000-0010-0000-0000-000004000000}" name="periodo incarico" dataDxfId="4"/>
    <tableColumn id="5" xr3:uid="{00000000-0010-0000-0000-000005000000}" name="attività affidata" dataDxfId="3"/>
    <tableColumn id="6" xr3:uid="{00000000-0010-0000-0000-000006000000}" name="atto di impegno formale" dataDxfId="2"/>
    <tableColumn id="7" xr3:uid="{00000000-0010-0000-0000-000007000000}" name="Imponibile" dataDxfId="1" dataCellStyle="Valuta"/>
    <tableColumn id="8" xr3:uid="{00000000-0010-0000-0000-000008000000}" name="commenti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topLeftCell="A4" workbookViewId="0">
      <selection activeCell="C18" sqref="C18"/>
    </sheetView>
  </sheetViews>
  <sheetFormatPr defaultColWidth="9.140625" defaultRowHeight="12.75" x14ac:dyDescent="0.25"/>
  <cols>
    <col min="1" max="1" width="29.5703125" style="1" customWidth="1"/>
    <col min="2" max="2" width="12.42578125" style="1" customWidth="1"/>
    <col min="3" max="3" width="5.7109375" style="1" customWidth="1"/>
    <col min="4" max="4" width="14.5703125" style="3" customWidth="1"/>
    <col min="5" max="5" width="45.28515625" style="1" customWidth="1"/>
    <col min="6" max="6" width="30.5703125" style="1" customWidth="1"/>
    <col min="7" max="7" width="14" style="1" bestFit="1" customWidth="1"/>
    <col min="8" max="8" width="25.7109375" style="3" customWidth="1"/>
    <col min="9" max="16384" width="9.140625" style="1"/>
  </cols>
  <sheetData>
    <row r="1" spans="1:8" x14ac:dyDescent="0.25">
      <c r="A1" s="2"/>
      <c r="B1" s="2"/>
      <c r="C1" s="2"/>
    </row>
    <row r="2" spans="1:8" x14ac:dyDescent="0.25">
      <c r="A2" s="2"/>
      <c r="B2" s="2"/>
      <c r="C2" s="2"/>
      <c r="E2" s="1" t="s">
        <v>41</v>
      </c>
    </row>
    <row r="3" spans="1:8" x14ac:dyDescent="0.25">
      <c r="A3" s="2"/>
      <c r="B3" s="2"/>
      <c r="C3" s="2"/>
    </row>
    <row r="4" spans="1:8" s="3" customFormat="1" x14ac:dyDescent="0.25">
      <c r="A4" s="4" t="s">
        <v>8</v>
      </c>
      <c r="B4" s="5" t="s">
        <v>9</v>
      </c>
      <c r="C4" s="5" t="s">
        <v>7</v>
      </c>
      <c r="D4" s="5" t="s">
        <v>0</v>
      </c>
      <c r="E4" s="5" t="s">
        <v>1</v>
      </c>
      <c r="F4" s="5" t="s">
        <v>2</v>
      </c>
      <c r="G4" s="5" t="s">
        <v>10</v>
      </c>
      <c r="H4" s="5" t="s">
        <v>4</v>
      </c>
    </row>
    <row r="5" spans="1:8" ht="24.75" customHeight="1" x14ac:dyDescent="0.25">
      <c r="A5" s="20" t="s">
        <v>28</v>
      </c>
      <c r="B5" s="18" t="s">
        <v>33</v>
      </c>
      <c r="C5" s="7" t="str">
        <f>IF(B5&lt;&gt;"",HYPERLINK(CONCATENATE("https://www.itcity.it/wp-content/uploads/2021/01/CV-Ramenzoni.pdf"),"q"),"")</f>
        <v>q</v>
      </c>
      <c r="D5" s="24" t="s">
        <v>31</v>
      </c>
      <c r="E5" s="21" t="s">
        <v>5</v>
      </c>
      <c r="F5" s="18" t="s">
        <v>32</v>
      </c>
      <c r="G5" s="25">
        <v>7200</v>
      </c>
      <c r="H5" s="21" t="s">
        <v>37</v>
      </c>
    </row>
    <row r="6" spans="1:8" ht="24.75" customHeight="1" x14ac:dyDescent="0.25">
      <c r="A6" s="27" t="s">
        <v>29</v>
      </c>
      <c r="B6" s="28" t="s">
        <v>34</v>
      </c>
      <c r="C6" s="7" t="str">
        <f>IF(B6&lt;&gt;"",HYPERLINK(CONCATENATE("https://www.itcity.it/wp-content/uploads/2021/01/CV-Bricoli.pdf"),"q"),"")</f>
        <v>q</v>
      </c>
      <c r="D6" s="26" t="s">
        <v>31</v>
      </c>
      <c r="E6" s="16" t="s">
        <v>6</v>
      </c>
      <c r="F6" s="18" t="s">
        <v>32</v>
      </c>
      <c r="G6" s="17">
        <v>6000</v>
      </c>
      <c r="H6" s="21" t="s">
        <v>37</v>
      </c>
    </row>
    <row r="7" spans="1:8" ht="24.75" customHeight="1" x14ac:dyDescent="0.25">
      <c r="A7" s="27" t="s">
        <v>30</v>
      </c>
      <c r="B7" s="28" t="s">
        <v>35</v>
      </c>
      <c r="C7" s="7" t="str">
        <f>IF(B7&lt;&gt;"",HYPERLINK(CONCATENATE("https://www.itcity.it/wp-content/uploads/2021/01/CV-Valla.pdf"),"q"),"")</f>
        <v>q</v>
      </c>
      <c r="D7" s="26" t="s">
        <v>31</v>
      </c>
      <c r="E7" s="21" t="s">
        <v>6</v>
      </c>
      <c r="F7" s="18" t="s">
        <v>32</v>
      </c>
      <c r="G7" s="25">
        <v>6000</v>
      </c>
      <c r="H7" s="21" t="s">
        <v>37</v>
      </c>
    </row>
    <row r="8" spans="1:8" ht="21" customHeight="1" x14ac:dyDescent="0.25">
      <c r="A8" s="20" t="s">
        <v>22</v>
      </c>
      <c r="B8" s="18" t="s">
        <v>13</v>
      </c>
      <c r="C8" s="7" t="str">
        <f>IF(B8&lt;&gt;"",HYPERLINK(CONCATENATE("https://www.itcity.it/wp-content/uploads/2021/01/CV_Ing.-Capra.pdf"),"q"),"")</f>
        <v>q</v>
      </c>
      <c r="D8" s="11">
        <v>43892</v>
      </c>
      <c r="E8" s="21" t="s">
        <v>36</v>
      </c>
      <c r="F8" s="18" t="s">
        <v>45</v>
      </c>
      <c r="G8" s="13">
        <v>2456</v>
      </c>
      <c r="H8" s="12" t="s">
        <v>12</v>
      </c>
    </row>
    <row r="9" spans="1:8" ht="30.75" customHeight="1" x14ac:dyDescent="0.25">
      <c r="A9" s="32" t="s">
        <v>23</v>
      </c>
      <c r="B9" s="36" t="s">
        <v>24</v>
      </c>
      <c r="C9" s="38" t="str">
        <f>IF($B$11&lt;&gt;"",HYPERLINK(CONCATENATE("https://www.itcity.it/wp-content/uploads/2021/01/CV_Masi.pdf"),"q"),"")</f>
        <v>q</v>
      </c>
      <c r="D9" s="40" t="s">
        <v>46</v>
      </c>
      <c r="E9" s="32" t="s">
        <v>11</v>
      </c>
      <c r="F9" s="36" t="s">
        <v>14</v>
      </c>
      <c r="G9" s="42">
        <v>4368</v>
      </c>
      <c r="H9" s="34" t="s">
        <v>3</v>
      </c>
    </row>
    <row r="10" spans="1:8" ht="21.75" customHeight="1" x14ac:dyDescent="0.25">
      <c r="A10" s="33"/>
      <c r="B10" s="37"/>
      <c r="C10" s="39"/>
      <c r="D10" s="41"/>
      <c r="E10" s="33"/>
      <c r="F10" s="37"/>
      <c r="G10" s="43"/>
      <c r="H10" s="35"/>
    </row>
    <row r="11" spans="1:8" ht="40.5" customHeight="1" x14ac:dyDescent="0.25">
      <c r="A11" s="29" t="s">
        <v>23</v>
      </c>
      <c r="B11" s="31" t="s">
        <v>24</v>
      </c>
      <c r="C11" s="7" t="str">
        <f>IF($B$11&lt;&gt;"",HYPERLINK(CONCATENATE("https://www.itcity.it/wp-content/uploads/2021/01/CV_Masi.pdf"),"q"),"")</f>
        <v>q</v>
      </c>
      <c r="D11" s="30" t="s">
        <v>47</v>
      </c>
      <c r="E11" s="29" t="s">
        <v>11</v>
      </c>
      <c r="F11" s="14" t="s">
        <v>58</v>
      </c>
      <c r="G11" s="17">
        <v>28917</v>
      </c>
      <c r="H11" s="16" t="s">
        <v>57</v>
      </c>
    </row>
    <row r="12" spans="1:8" ht="25.5" customHeight="1" x14ac:dyDescent="0.25">
      <c r="A12" s="14" t="s">
        <v>16</v>
      </c>
      <c r="B12" s="23" t="s">
        <v>25</v>
      </c>
      <c r="C12" s="7" t="str">
        <f>IF(B12&lt;&gt;"",HYPERLINK(CONCATENATE("https://www.itcity.it/wp-content/uploads/2021/01/CV_Leone.pdf"),"q"),"")</f>
        <v>q</v>
      </c>
      <c r="D12" s="15" t="s">
        <v>19</v>
      </c>
      <c r="E12" s="16" t="s">
        <v>18</v>
      </c>
      <c r="F12" s="14" t="s">
        <v>17</v>
      </c>
      <c r="G12" s="17">
        <v>9000</v>
      </c>
      <c r="H12" s="16" t="s">
        <v>3</v>
      </c>
    </row>
    <row r="13" spans="1:8" ht="26.25" customHeight="1" x14ac:dyDescent="0.25">
      <c r="A13" s="14" t="s">
        <v>16</v>
      </c>
      <c r="B13" s="23" t="s">
        <v>25</v>
      </c>
      <c r="C13" s="7" t="str">
        <f>IF(B13&lt;&gt;"",HYPERLINK(CONCATENATE("https://www.itcity.it/wp-content/uploads/2021/01/CV_Leone.pdf"),"q"),"")</f>
        <v>q</v>
      </c>
      <c r="D13" s="15" t="s">
        <v>42</v>
      </c>
      <c r="E13" s="16" t="s">
        <v>18</v>
      </c>
      <c r="F13" s="14" t="s">
        <v>48</v>
      </c>
      <c r="G13" s="17">
        <v>31667</v>
      </c>
      <c r="H13" s="16" t="s">
        <v>49</v>
      </c>
    </row>
    <row r="14" spans="1:8" ht="21.75" customHeight="1" x14ac:dyDescent="0.25">
      <c r="A14" s="6" t="s">
        <v>15</v>
      </c>
      <c r="B14" s="6" t="s">
        <v>27</v>
      </c>
      <c r="C14" s="7"/>
      <c r="D14" s="8" t="s">
        <v>43</v>
      </c>
      <c r="E14" s="9" t="s">
        <v>20</v>
      </c>
      <c r="F14" s="6" t="s">
        <v>50</v>
      </c>
      <c r="G14" s="10">
        <v>150</v>
      </c>
      <c r="H14" s="9" t="s">
        <v>44</v>
      </c>
    </row>
    <row r="15" spans="1:8" ht="25.5" customHeight="1" x14ac:dyDescent="0.25">
      <c r="A15" s="6" t="s">
        <v>51</v>
      </c>
      <c r="B15" s="6"/>
      <c r="C15" s="7"/>
      <c r="D15" s="8" t="s">
        <v>52</v>
      </c>
      <c r="E15" s="9" t="s">
        <v>20</v>
      </c>
      <c r="F15" s="6" t="s">
        <v>53</v>
      </c>
      <c r="G15" s="10">
        <v>4500</v>
      </c>
      <c r="H15" s="9" t="s">
        <v>54</v>
      </c>
    </row>
    <row r="16" spans="1:8" ht="25.5" customHeight="1" x14ac:dyDescent="0.25">
      <c r="A16" s="6" t="s">
        <v>21</v>
      </c>
      <c r="B16" s="22" t="s">
        <v>26</v>
      </c>
      <c r="C16" s="7" t="str">
        <f>IF(B16&lt;&gt;"",HYPERLINK(CONCATENATE("https://www.itcity.it/wp-content/uploads/2021/01/CV_Gombi.pdf"),"q"),"")</f>
        <v>q</v>
      </c>
      <c r="D16" s="8">
        <v>2020</v>
      </c>
      <c r="E16" s="9" t="s">
        <v>55</v>
      </c>
      <c r="F16" s="6" t="s">
        <v>56</v>
      </c>
      <c r="G16" s="10">
        <v>7000</v>
      </c>
      <c r="H16" s="9" t="s">
        <v>3</v>
      </c>
    </row>
    <row r="17" spans="1:8" ht="20.25" customHeight="1" x14ac:dyDescent="0.25">
      <c r="A17" s="6" t="s">
        <v>38</v>
      </c>
      <c r="B17" s="22" t="s">
        <v>59</v>
      </c>
      <c r="C17" s="7" t="str">
        <f>IF(B17&lt;&gt;"",HYPERLINK(CONCATENATE("https://www.itcity.it/wp-content/uploads/2021/01/CV-Gallo.pdf"),"q"),"")</f>
        <v>q</v>
      </c>
      <c r="D17" s="8" t="s">
        <v>31</v>
      </c>
      <c r="E17" s="9" t="s">
        <v>39</v>
      </c>
      <c r="F17" s="6" t="s">
        <v>32</v>
      </c>
      <c r="G17" s="10">
        <v>7900</v>
      </c>
      <c r="H17" s="9" t="s">
        <v>40</v>
      </c>
    </row>
    <row r="18" spans="1:8" ht="20.25" customHeight="1" x14ac:dyDescent="0.25">
      <c r="A18" s="6" t="s">
        <v>60</v>
      </c>
      <c r="B18" s="22" t="s">
        <v>61</v>
      </c>
      <c r="C18" s="7" t="str">
        <f>IF(B18&lt;&gt;"",HYPERLINK(CONCATENATE("https://www.itcity.it/wp-content/uploads/2021/01/CT - CV 2021 06 18.pdf"),"q"),"")</f>
        <v>q</v>
      </c>
      <c r="D18" s="8" t="s">
        <v>62</v>
      </c>
      <c r="E18" s="9" t="s">
        <v>63</v>
      </c>
      <c r="F18" s="6" t="s">
        <v>64</v>
      </c>
      <c r="G18" s="10">
        <v>9000</v>
      </c>
      <c r="H18" s="9" t="s">
        <v>40</v>
      </c>
    </row>
    <row r="24" spans="1:8" x14ac:dyDescent="0.25">
      <c r="A24" s="19"/>
    </row>
  </sheetData>
  <mergeCells count="8">
    <mergeCell ref="A9:A10"/>
    <mergeCell ref="H9:H10"/>
    <mergeCell ref="B9:B10"/>
    <mergeCell ref="C9:C10"/>
    <mergeCell ref="D9:D10"/>
    <mergeCell ref="E9:E10"/>
    <mergeCell ref="F9:F10"/>
    <mergeCell ref="G9:G10"/>
  </mergeCells>
  <pageMargins left="0.31496062992125984" right="0.31496062992125984" top="1.1023622047244095" bottom="0.74803149606299213" header="0.27559055118110237" footer="0.31496062992125984"/>
  <pageSetup paperSize="9" scale="85" orientation="landscape" r:id="rId1"/>
  <headerFooter>
    <oddHeader>&amp;L&amp;G
&amp;"-,Grassetto"&amp;14Allegato 1&amp;C&amp;"-,Grassetto"&amp;14
Rapporti di collaborazione Consulenza e Incarichi professionali IT.CITY 2012-2013&amp;RRiferimento 
Vs comunicazione prot. n° 174907 2013.IV.5/1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Luca Agostini</dc:creator>
  <cp:lastModifiedBy>Berti Fabio</cp:lastModifiedBy>
  <cp:lastPrinted>2019-02-06T15:08:47Z</cp:lastPrinted>
  <dcterms:created xsi:type="dcterms:W3CDTF">2012-06-20T12:28:38Z</dcterms:created>
  <dcterms:modified xsi:type="dcterms:W3CDTF">2021-06-24T09:17:25Z</dcterms:modified>
</cp:coreProperties>
</file>