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11"/>
  </bookViews>
  <sheets>
    <sheet name="GENNAIO 2016" sheetId="13" r:id="rId1"/>
    <sheet name="FEBBRAIO 2016" sheetId="2" r:id="rId2"/>
    <sheet name="MARZO 2016" sheetId="3" r:id="rId3"/>
    <sheet name="APRILE 2016" sheetId="4" r:id="rId4"/>
    <sheet name="MAGGIO 2016" sheetId="5" r:id="rId5"/>
    <sheet name="GIUGNO 2016" sheetId="6" r:id="rId6"/>
    <sheet name="LUGLIO 2016" sheetId="7" r:id="rId7"/>
    <sheet name="AGOSTO 2016" sheetId="8" r:id="rId8"/>
    <sheet name="SETTEMBRE 2016" sheetId="9" r:id="rId9"/>
    <sheet name="OTTOBRE 2016" sheetId="10" r:id="rId10"/>
    <sheet name="NOVEMBRE 2016" sheetId="11" r:id="rId11"/>
    <sheet name="DICEMBRE 2016" sheetId="12" r:id="rId12"/>
  </sheets>
  <calcPr calcId="152511"/>
</workbook>
</file>

<file path=xl/calcChain.xml><?xml version="1.0" encoding="utf-8"?>
<calcChain xmlns="http://schemas.openxmlformats.org/spreadsheetml/2006/main">
  <c r="C48" i="12" l="1"/>
  <c r="D27" i="12"/>
  <c r="D26" i="12"/>
  <c r="D24" i="12"/>
  <c r="D23" i="12"/>
  <c r="D22" i="12"/>
  <c r="D21" i="12"/>
  <c r="D20" i="12"/>
  <c r="D19" i="12"/>
  <c r="D17" i="12"/>
  <c r="D16" i="12"/>
  <c r="D15" i="12"/>
  <c r="D13" i="12"/>
  <c r="D12" i="12"/>
  <c r="D10" i="12"/>
  <c r="D40" i="12"/>
  <c r="C38" i="9" l="1"/>
  <c r="C29" i="6"/>
  <c r="C29" i="5"/>
  <c r="C39" i="3"/>
  <c r="D29" i="2" l="1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1" i="2"/>
  <c r="D10" i="2"/>
  <c r="D9" i="2"/>
  <c r="D30" i="2" l="1"/>
  <c r="C35" i="13" l="1"/>
  <c r="D34" i="13"/>
  <c r="D33" i="13"/>
  <c r="D32" i="13"/>
  <c r="D31" i="13"/>
  <c r="D30" i="13"/>
  <c r="D28" i="13"/>
  <c r="D23" i="13"/>
  <c r="D22" i="13"/>
  <c r="D21" i="13"/>
  <c r="D19" i="13"/>
  <c r="D18" i="13"/>
  <c r="D17" i="13"/>
  <c r="D16" i="13"/>
  <c r="D15" i="13"/>
  <c r="D11" i="13"/>
  <c r="D10" i="13"/>
  <c r="D35" i="13" l="1"/>
  <c r="D47" i="12"/>
  <c r="D46" i="12"/>
  <c r="D44" i="12"/>
  <c r="D43" i="12"/>
  <c r="D42" i="12"/>
  <c r="D41" i="12"/>
  <c r="D37" i="12"/>
  <c r="D36" i="12"/>
  <c r="D35" i="12"/>
  <c r="D34" i="12"/>
  <c r="D33" i="12"/>
  <c r="D32" i="12"/>
  <c r="D30" i="12"/>
  <c r="D29" i="12"/>
  <c r="D28" i="12"/>
  <c r="D48" i="12" l="1"/>
  <c r="C11" i="11"/>
  <c r="D11" i="11" l="1"/>
  <c r="C22" i="10"/>
  <c r="D21" i="10"/>
  <c r="D20" i="10"/>
  <c r="D19" i="10"/>
  <c r="D18" i="10"/>
  <c r="D17" i="10"/>
  <c r="D14" i="10"/>
  <c r="D12" i="10"/>
  <c r="D11" i="10"/>
  <c r="D10" i="10"/>
  <c r="D22" i="10" l="1"/>
  <c r="D37" i="9"/>
  <c r="D35" i="9"/>
  <c r="D34" i="9"/>
  <c r="D33" i="9"/>
  <c r="D32" i="9"/>
  <c r="D31" i="9"/>
  <c r="D30" i="9"/>
  <c r="D29" i="9"/>
  <c r="D28" i="9"/>
  <c r="D27" i="9"/>
  <c r="D26" i="9"/>
  <c r="D22" i="9"/>
  <c r="D21" i="9"/>
  <c r="D20" i="9"/>
  <c r="D19" i="9"/>
  <c r="D16" i="9"/>
  <c r="D14" i="9"/>
  <c r="D12" i="9"/>
  <c r="D10" i="9"/>
  <c r="D9" i="9"/>
  <c r="D38" i="9" l="1"/>
  <c r="C30" i="8"/>
  <c r="D29" i="8"/>
  <c r="D28" i="8"/>
  <c r="D26" i="8"/>
  <c r="D25" i="8"/>
  <c r="D24" i="8"/>
  <c r="D23" i="8"/>
  <c r="D22" i="8"/>
  <c r="D21" i="8"/>
  <c r="D19" i="8"/>
  <c r="D18" i="8"/>
  <c r="D17" i="8"/>
  <c r="D16" i="8"/>
  <c r="D15" i="8"/>
  <c r="D13" i="8"/>
  <c r="D12" i="8"/>
  <c r="D11" i="8"/>
  <c r="D30" i="8" l="1"/>
  <c r="C36" i="7"/>
  <c r="D35" i="7"/>
  <c r="D34" i="7"/>
  <c r="D31" i="7"/>
  <c r="D30" i="7"/>
  <c r="D29" i="7"/>
  <c r="D26" i="7"/>
  <c r="D25" i="7"/>
  <c r="D24" i="7"/>
  <c r="D23" i="7"/>
  <c r="D22" i="7"/>
  <c r="D21" i="7"/>
  <c r="D20" i="7"/>
  <c r="D19" i="7"/>
  <c r="D17" i="7"/>
  <c r="D16" i="7"/>
  <c r="D15" i="7"/>
  <c r="D13" i="7"/>
  <c r="D11" i="7"/>
  <c r="D10" i="7"/>
  <c r="D9" i="7"/>
  <c r="D36" i="7" l="1"/>
  <c r="D25" i="6"/>
  <c r="D24" i="6"/>
  <c r="D22" i="6"/>
  <c r="D21" i="6"/>
  <c r="D20" i="6"/>
  <c r="D19" i="6"/>
  <c r="D18" i="6"/>
  <c r="D17" i="6"/>
  <c r="D16" i="6"/>
  <c r="D14" i="6"/>
  <c r="D13" i="6"/>
  <c r="D12" i="6"/>
  <c r="D11" i="6"/>
  <c r="D10" i="6"/>
  <c r="D9" i="6"/>
  <c r="D29" i="6" s="1"/>
  <c r="D28" i="5" l="1"/>
  <c r="D27" i="5"/>
  <c r="D26" i="5"/>
  <c r="D25" i="5"/>
  <c r="D23" i="5"/>
  <c r="D22" i="5"/>
  <c r="D21" i="5"/>
  <c r="D19" i="5"/>
  <c r="D18" i="5"/>
  <c r="D17" i="5"/>
  <c r="D16" i="5"/>
  <c r="D15" i="5"/>
  <c r="D14" i="5"/>
  <c r="D12" i="5"/>
  <c r="D11" i="5"/>
  <c r="D10" i="5"/>
  <c r="D29" i="5" s="1"/>
  <c r="C32" i="4" l="1"/>
  <c r="D31" i="4"/>
  <c r="D30" i="4"/>
  <c r="D29" i="4"/>
  <c r="D26" i="4"/>
  <c r="D25" i="4"/>
  <c r="D23" i="4"/>
  <c r="D22" i="4"/>
  <c r="D21" i="4"/>
  <c r="D20" i="4"/>
  <c r="D19" i="4"/>
  <c r="D18" i="4"/>
  <c r="D17" i="4"/>
  <c r="D16" i="4"/>
  <c r="D15" i="4"/>
  <c r="D14" i="4"/>
  <c r="D13" i="4"/>
  <c r="D12" i="4"/>
  <c r="D10" i="4"/>
  <c r="D9" i="4"/>
  <c r="D32" i="4" l="1"/>
  <c r="D38" i="3" l="1"/>
  <c r="D37" i="3"/>
  <c r="D36" i="3"/>
  <c r="D35" i="3"/>
  <c r="D33" i="3"/>
  <c r="D30" i="3"/>
  <c r="D29" i="3"/>
  <c r="D26" i="3"/>
  <c r="D23" i="3"/>
  <c r="D22" i="3"/>
  <c r="D21" i="3"/>
  <c r="D17" i="3"/>
  <c r="D16" i="3"/>
  <c r="D15" i="3"/>
  <c r="D14" i="3"/>
  <c r="D11" i="3"/>
  <c r="D10" i="3"/>
  <c r="D9" i="3"/>
  <c r="D39" i="3" l="1"/>
  <c r="C30" i="2"/>
</calcChain>
</file>

<file path=xl/sharedStrings.xml><?xml version="1.0" encoding="utf-8"?>
<sst xmlns="http://schemas.openxmlformats.org/spreadsheetml/2006/main" count="548" uniqueCount="354">
  <si>
    <t>Numero
fattura</t>
  </si>
  <si>
    <t>IMPORTO</t>
  </si>
  <si>
    <t>Totale
da pagare</t>
  </si>
  <si>
    <t>G2015-572</t>
  </si>
  <si>
    <t>G2015-585</t>
  </si>
  <si>
    <t>G2015-583</t>
  </si>
  <si>
    <t>VFA/20150005</t>
  </si>
  <si>
    <t>111550003</t>
  </si>
  <si>
    <t>15/E-3203</t>
  </si>
  <si>
    <t>V0 - 78920</t>
  </si>
  <si>
    <t>DOTT.GIOVANNI BARATTA</t>
  </si>
  <si>
    <t>3_15</t>
  </si>
  <si>
    <t>16</t>
  </si>
  <si>
    <t>903776</t>
  </si>
  <si>
    <t>903777</t>
  </si>
  <si>
    <t>33_2015</t>
  </si>
  <si>
    <t>15/2/PA</t>
  </si>
  <si>
    <t>15/15/99</t>
  </si>
  <si>
    <t>15/17/99</t>
  </si>
  <si>
    <t>15/101/PA</t>
  </si>
  <si>
    <t>15/102/PA</t>
  </si>
  <si>
    <t>15/131370</t>
  </si>
  <si>
    <t>15/5/PA</t>
  </si>
  <si>
    <t>15/1174</t>
  </si>
  <si>
    <t>15/53/PA</t>
  </si>
  <si>
    <t>16/1_16</t>
  </si>
  <si>
    <t>20/A</t>
  </si>
  <si>
    <t>15/704554</t>
  </si>
  <si>
    <t>1675</t>
  </si>
  <si>
    <t>644</t>
  </si>
  <si>
    <t>656</t>
  </si>
  <si>
    <t>657</t>
  </si>
  <si>
    <t>15/21</t>
  </si>
  <si>
    <t>16/E-151</t>
  </si>
  <si>
    <t>903826</t>
  </si>
  <si>
    <t>34</t>
  </si>
  <si>
    <t>18/A</t>
  </si>
  <si>
    <t>16/1/99</t>
  </si>
  <si>
    <t>16/3/4</t>
  </si>
  <si>
    <t>16/32328</t>
  </si>
  <si>
    <t>15/31462</t>
  </si>
  <si>
    <t>16/412240</t>
  </si>
  <si>
    <t>15/658</t>
  </si>
  <si>
    <t>15/195</t>
  </si>
  <si>
    <t>22/A</t>
  </si>
  <si>
    <t>16/908233</t>
  </si>
  <si>
    <t>G2015-713</t>
  </si>
  <si>
    <t>G2015-724</t>
  </si>
  <si>
    <t>G2015-725</t>
  </si>
  <si>
    <t>VFA/20150006</t>
  </si>
  <si>
    <t>16/E-497</t>
  </si>
  <si>
    <t>V0-4664</t>
  </si>
  <si>
    <t>3324000179</t>
  </si>
  <si>
    <t>3324000193</t>
  </si>
  <si>
    <t>3324000009</t>
  </si>
  <si>
    <t>3/99</t>
  </si>
  <si>
    <t>6_16</t>
  </si>
  <si>
    <t>273_1049/1/2016</t>
  </si>
  <si>
    <t>1115/PA</t>
  </si>
  <si>
    <t>1114/PA</t>
  </si>
  <si>
    <t>INFVVT/15004930</t>
  </si>
  <si>
    <t>15/108/PA</t>
  </si>
  <si>
    <t>15/134/PA</t>
  </si>
  <si>
    <t>15/276/PA</t>
  </si>
  <si>
    <t>16/16/A</t>
  </si>
  <si>
    <t>16/1/PA</t>
  </si>
  <si>
    <t>16/13</t>
  </si>
  <si>
    <t>15/48</t>
  </si>
  <si>
    <t>FC0000060133</t>
  </si>
  <si>
    <t>G2016-4</t>
  </si>
  <si>
    <t>G2016-3</t>
  </si>
  <si>
    <t>VFA/20160001</t>
  </si>
  <si>
    <t>1116500001</t>
  </si>
  <si>
    <t>92/PA</t>
  </si>
  <si>
    <t>00001/2016P</t>
  </si>
  <si>
    <t>3324000026</t>
  </si>
  <si>
    <t>5/99</t>
  </si>
  <si>
    <t>78</t>
  </si>
  <si>
    <t>545/2016</t>
  </si>
  <si>
    <t>70_16</t>
  </si>
  <si>
    <t>FE05</t>
  </si>
  <si>
    <t>00003/16</t>
  </si>
  <si>
    <t>24/PA</t>
  </si>
  <si>
    <t>23/PA</t>
  </si>
  <si>
    <t>1_2016</t>
  </si>
  <si>
    <t>15/A</t>
  </si>
  <si>
    <t>17/A</t>
  </si>
  <si>
    <t>AG04197778</t>
  </si>
  <si>
    <t>0051014542</t>
  </si>
  <si>
    <t>FC0000098429</t>
  </si>
  <si>
    <t>447/2016</t>
  </si>
  <si>
    <t>16FE000033</t>
  </si>
  <si>
    <t>16FE000032</t>
  </si>
  <si>
    <t>G2016-77</t>
  </si>
  <si>
    <t>02</t>
  </si>
  <si>
    <t>E-768</t>
  </si>
  <si>
    <t>47/16</t>
  </si>
  <si>
    <t>PA 7_16</t>
  </si>
  <si>
    <t>7/99</t>
  </si>
  <si>
    <t>8/99</t>
  </si>
  <si>
    <t>32/PA</t>
  </si>
  <si>
    <t>1010347522</t>
  </si>
  <si>
    <t>42/16-421203</t>
  </si>
  <si>
    <t>43/16-421579</t>
  </si>
  <si>
    <t>16000151</t>
  </si>
  <si>
    <t>12</t>
  </si>
  <si>
    <t>16_9</t>
  </si>
  <si>
    <t>G2016-142</t>
  </si>
  <si>
    <t>20160002</t>
  </si>
  <si>
    <t>16/E-1095</t>
  </si>
  <si>
    <t>16/240055</t>
  </si>
  <si>
    <t>3324000028</t>
  </si>
  <si>
    <t>16/8_16</t>
  </si>
  <si>
    <t>10/99</t>
  </si>
  <si>
    <t>16/92</t>
  </si>
  <si>
    <t>143E/2016</t>
  </si>
  <si>
    <t>16/15/4</t>
  </si>
  <si>
    <t>16/706</t>
  </si>
  <si>
    <t>000216/PA</t>
  </si>
  <si>
    <t>000217/PA</t>
  </si>
  <si>
    <t>16/426237</t>
  </si>
  <si>
    <t>16/23</t>
  </si>
  <si>
    <t>227035</t>
  </si>
  <si>
    <t>16/14</t>
  </si>
  <si>
    <t>G16206</t>
  </si>
  <si>
    <t>G16219</t>
  </si>
  <si>
    <t>16/E-1488</t>
  </si>
  <si>
    <t>V0-48219</t>
  </si>
  <si>
    <t>3324000067</t>
  </si>
  <si>
    <t>3324000089</t>
  </si>
  <si>
    <t>PA/10_16</t>
  </si>
  <si>
    <t>16/1010</t>
  </si>
  <si>
    <t>16/18/PA</t>
  </si>
  <si>
    <t>16/12/99</t>
  </si>
  <si>
    <t>2/PA</t>
  </si>
  <si>
    <t>16/62</t>
  </si>
  <si>
    <t>PJ00039518</t>
  </si>
  <si>
    <t>0001119764</t>
  </si>
  <si>
    <t>0001119765</t>
  </si>
  <si>
    <t>0001119766</t>
  </si>
  <si>
    <t>160000994</t>
  </si>
  <si>
    <t>2016/23</t>
  </si>
  <si>
    <t>21/A</t>
  </si>
  <si>
    <t>1379</t>
  </si>
  <si>
    <t>1701/1</t>
  </si>
  <si>
    <t>AD PARTNERS SRL</t>
  </si>
  <si>
    <t>16/1213</t>
  </si>
  <si>
    <t>FC0000240547</t>
  </si>
  <si>
    <t>G2016-281</t>
  </si>
  <si>
    <t>B113</t>
  </si>
  <si>
    <t>E-1741</t>
  </si>
  <si>
    <t>V0-56594</t>
  </si>
  <si>
    <t>11_16</t>
  </si>
  <si>
    <t>ENGINEERING ING. INFORMATICA SPA</t>
  </si>
  <si>
    <t>2016902709</t>
  </si>
  <si>
    <t>15/99</t>
  </si>
  <si>
    <t>14/99</t>
  </si>
  <si>
    <t>GRUPPO MARCHE INFORMATICA SRL</t>
  </si>
  <si>
    <t>176E/2016</t>
  </si>
  <si>
    <t>INFOTEL SISTEMI SRL</t>
  </si>
  <si>
    <t>45/PA</t>
  </si>
  <si>
    <t>KIRATECH SRL</t>
  </si>
  <si>
    <t>16VPA00042</t>
  </si>
  <si>
    <t>KORA SISTEMI SRL</t>
  </si>
  <si>
    <t>1555/2016</t>
  </si>
  <si>
    <t>POSTECOM SPA</t>
  </si>
  <si>
    <t>WOLTERS KLUWER ITALIA SRL</t>
  </si>
  <si>
    <t>29/16E</t>
  </si>
  <si>
    <t>FC0000290727</t>
  </si>
  <si>
    <t>1034</t>
  </si>
  <si>
    <t>16/20</t>
  </si>
  <si>
    <t>16/21</t>
  </si>
  <si>
    <t>16/343</t>
  </si>
  <si>
    <t>16/332</t>
  </si>
  <si>
    <t>16/28</t>
  </si>
  <si>
    <t>16/29</t>
  </si>
  <si>
    <t>16/30</t>
  </si>
  <si>
    <t>VFA/16000003</t>
  </si>
  <si>
    <t>16/E-2232</t>
  </si>
  <si>
    <t>16/104</t>
  </si>
  <si>
    <t>16/107</t>
  </si>
  <si>
    <t>16/117</t>
  </si>
  <si>
    <t>16/118</t>
  </si>
  <si>
    <t>16/17/99</t>
  </si>
  <si>
    <t>260087</t>
  </si>
  <si>
    <t>PJ00046717</t>
  </si>
  <si>
    <t>LOGICAL SOLUTION</t>
  </si>
  <si>
    <t>16/199</t>
  </si>
  <si>
    <t>MEDLAVITALIA</t>
  </si>
  <si>
    <t>16/1620</t>
  </si>
  <si>
    <t>16/429016</t>
  </si>
  <si>
    <t>16/0135</t>
  </si>
  <si>
    <t>16/000374</t>
  </si>
  <si>
    <t>SINFO ONE</t>
  </si>
  <si>
    <t>16/797</t>
  </si>
  <si>
    <t>16/6_16</t>
  </si>
  <si>
    <t>16/18_16</t>
  </si>
  <si>
    <t>339087</t>
  </si>
  <si>
    <t>16/16</t>
  </si>
  <si>
    <t>16/26</t>
  </si>
  <si>
    <t>G2016-270</t>
  </si>
  <si>
    <t>G2016-393</t>
  </si>
  <si>
    <t>G2016-406</t>
  </si>
  <si>
    <t>E-2341</t>
  </si>
  <si>
    <t>16/124</t>
  </si>
  <si>
    <t>16/19/99</t>
  </si>
  <si>
    <t>16/E-2730</t>
  </si>
  <si>
    <t>16/21/99</t>
  </si>
  <si>
    <t>16/22/99</t>
  </si>
  <si>
    <t>I.T INGEGNERIA</t>
  </si>
  <si>
    <t>16/36</t>
  </si>
  <si>
    <t>LEPIDA</t>
  </si>
  <si>
    <t>A198</t>
  </si>
  <si>
    <t>D/016348</t>
  </si>
  <si>
    <t>16/45</t>
  </si>
  <si>
    <t>G-2016/510</t>
  </si>
  <si>
    <t>G-2016/520</t>
  </si>
  <si>
    <t>VFA/20160004</t>
  </si>
  <si>
    <t>16/E-3062</t>
  </si>
  <si>
    <t>24/99</t>
  </si>
  <si>
    <t>G.E.G. SRL</t>
  </si>
  <si>
    <t>FVE1600124</t>
  </si>
  <si>
    <t>0001134182</t>
  </si>
  <si>
    <t>0001134180</t>
  </si>
  <si>
    <t>0001134181</t>
  </si>
  <si>
    <t>16/0202</t>
  </si>
  <si>
    <t>SOLUZIONE UFFICIO SRL</t>
  </si>
  <si>
    <t>5579/PA/2016</t>
  </si>
  <si>
    <t>AG18427701</t>
  </si>
  <si>
    <t>1559/PA</t>
  </si>
  <si>
    <t>16/1651</t>
  </si>
  <si>
    <t>16/12_16</t>
  </si>
  <si>
    <t>16/25</t>
  </si>
  <si>
    <t>16/60/PA</t>
  </si>
  <si>
    <t xml:space="preserve">conto corrente uscite: </t>
  </si>
  <si>
    <t>Unicredit Spa- ufficio Parma Garibaldi</t>
  </si>
  <si>
    <t>Iban : IT 40 T 02008 12704 000101889478</t>
  </si>
  <si>
    <t xml:space="preserve">IL COLLE </t>
  </si>
  <si>
    <t xml:space="preserve">INFOR </t>
  </si>
  <si>
    <t xml:space="preserve">TECHNOLOG SRL </t>
  </si>
  <si>
    <t xml:space="preserve">XIDERA SRL </t>
  </si>
  <si>
    <t>XIDERA SRL</t>
  </si>
  <si>
    <t xml:space="preserve">SIMI SAS </t>
  </si>
  <si>
    <t xml:space="preserve">ESSEDI SW </t>
  </si>
  <si>
    <t xml:space="preserve">HIGH CONNEXION ITALIA SRL </t>
  </si>
  <si>
    <t xml:space="preserve">GRUPPO IMPRESE ATRTIGIANE </t>
  </si>
  <si>
    <t>BT Enia Telecomunicazioni S.p.A.</t>
  </si>
  <si>
    <t>CDM TECNOCONSULTING SPA</t>
  </si>
  <si>
    <t>CEDACRI S.p.A.</t>
  </si>
  <si>
    <t>CO.L.SER SERVIZI S.C.R.L.</t>
  </si>
  <si>
    <t>BUIA NEREO S.R.L.</t>
  </si>
  <si>
    <t>Engineering Ingegneria Informatica S.p.A</t>
  </si>
  <si>
    <t>Ferrari  &amp; Bacchi Stefani Snc</t>
  </si>
  <si>
    <t>High Connexion Italia Srl</t>
  </si>
  <si>
    <t>F.I.A.S.A. Federazione Industria Artigianato per i Servizi Amministrativi</t>
  </si>
  <si>
    <t>INFOR srl</t>
  </si>
  <si>
    <t>MAGGIOLI SPA</t>
  </si>
  <si>
    <t>MOSAICOELEARNING DI BATTAGLIA MAURILIA</t>
  </si>
  <si>
    <t>SEMENDA SRL</t>
  </si>
  <si>
    <t>SYNAPSE ADVISORS SRL</t>
  </si>
  <si>
    <t>ADS automated data systems S.p.A.</t>
  </si>
  <si>
    <t>AZETA UFFICIO S.R.L.</t>
  </si>
  <si>
    <t>BIEFFEDUE ELETTRONICA SRL</t>
  </si>
  <si>
    <t xml:space="preserve"> Engineering Ingegneria Informatica S.p.A</t>
  </si>
  <si>
    <t>IL COLLE MOVIMENTO MERCI SOCIETA' COOPERATIVA A RL</t>
  </si>
  <si>
    <t>Kyocera Document Solutions Italia S.p.a.</t>
  </si>
  <si>
    <t>NEXT HARDWARE &amp; SOFTWARE SPA</t>
  </si>
  <si>
    <t>PROJECT SRL UNIPERSONALE</t>
  </si>
  <si>
    <t>PROVECO SRL</t>
  </si>
  <si>
    <t>VODAFONE ITALIA S.p.A.</t>
  </si>
  <si>
    <t>ARVAL (SERVICE LEASE ITALIA SPA)</t>
  </si>
  <si>
    <t>DAY RISTOSERVICE S.P.A</t>
  </si>
  <si>
    <t>DEDAGROUP spa</t>
  </si>
  <si>
    <t>Dott.ssa GRISENTI MARIA RAFFAELLA</t>
  </si>
  <si>
    <t>DOTT. GRISENTI MARIA RAFFAELLA</t>
  </si>
  <si>
    <t>GRUPPO IPMPRESE ARTIGIANE</t>
  </si>
  <si>
    <t>INFO LINE srl</t>
  </si>
  <si>
    <t>INFOCERT SPA</t>
  </si>
  <si>
    <t>DAYRISTOSERVICE SPA</t>
  </si>
  <si>
    <t>Studio Ing.Dott TEDESCHI</t>
  </si>
  <si>
    <r>
      <t>XIDERA SRL</t>
    </r>
    <r>
      <rPr>
        <b/>
        <sz val="10"/>
        <color theme="1"/>
        <rFont val="Calibri"/>
        <family val="2"/>
        <scheme val="minor"/>
      </rPr>
      <t xml:space="preserve"> </t>
    </r>
  </si>
  <si>
    <t>INFOR SRL</t>
  </si>
  <si>
    <t>SIMI  SAS</t>
  </si>
  <si>
    <t>BT Enia Telecomunicazioni S.p.A</t>
  </si>
  <si>
    <t>COPISISTEM S.r.l.</t>
  </si>
  <si>
    <t>DATA STORAGE SECURITY SOCIETA' A RESPONSABILITA' LIMITATA</t>
  </si>
  <si>
    <t>INFOCOPY SRL</t>
  </si>
  <si>
    <t>KORA SISTEMI INFORMATICI SRL</t>
  </si>
  <si>
    <t>Logical Solutions s.r.l.</t>
  </si>
  <si>
    <t>PANGEA  SRL</t>
  </si>
  <si>
    <t>SAS Institute S.r.l.</t>
  </si>
  <si>
    <r>
      <t>SEMENDA</t>
    </r>
    <r>
      <rPr>
        <b/>
        <sz val="10"/>
        <rFont val="Calibri"/>
        <family val="2"/>
        <scheme val="minor"/>
      </rPr>
      <t xml:space="preserve"> SRL</t>
    </r>
  </si>
  <si>
    <t>S&amp;S SISTEMI E SOLUZIONI</t>
  </si>
  <si>
    <t>WOLTER KLUWER ITALIA SRL</t>
  </si>
  <si>
    <t>BDO ITALIA SPA</t>
  </si>
  <si>
    <t>Next Step Solution s.r.l.</t>
  </si>
  <si>
    <t>MINO CARPANINI SRL</t>
  </si>
  <si>
    <t>Globo srl Soluzioni
Avanzate per il Territorio</t>
  </si>
  <si>
    <t>Euroged s.r.l. a Socio Unico</t>
  </si>
  <si>
    <t>PEI SYSTEM SRL</t>
  </si>
  <si>
    <t>3CIME TECHNOLOGY SRL</t>
  </si>
  <si>
    <t>PUBLIEDI srl</t>
  </si>
  <si>
    <t>KUWAIT PETROLEUM ITALIA SPA</t>
  </si>
  <si>
    <t>MYO SPA</t>
  </si>
  <si>
    <t>RASTERODUE srl</t>
  </si>
  <si>
    <t>Telecom Italia S.p.A.</t>
  </si>
  <si>
    <t>BRAVI IMPIANTI S.R.L.</t>
  </si>
  <si>
    <t>STUDIO LEGALE dott.ssa CIRIESI</t>
  </si>
  <si>
    <t>BRAVI IMPIANTI srl</t>
  </si>
  <si>
    <t>ZUCCHETTI INFORMATICA SPA</t>
  </si>
  <si>
    <t>IRETI S.p.A.</t>
  </si>
  <si>
    <t>ARUBA spa</t>
  </si>
  <si>
    <t>COPIANOVA GROUP S.R.L. A SOCIO UNICO</t>
  </si>
  <si>
    <t>Synapse Advisors S.r.l.</t>
  </si>
  <si>
    <t xml:space="preserve">STUDIO ING. GIOVANNI TEDESCHI </t>
  </si>
  <si>
    <t>BENEFICIARIO</t>
  </si>
  <si>
    <t>ARVAL (SERVICE LEASE ITALIA SPA )</t>
  </si>
  <si>
    <r>
      <t xml:space="preserve">DROMEDIAN srl  </t>
    </r>
    <r>
      <rPr>
        <sz val="8"/>
        <rFont val="Calibri"/>
        <family val="2"/>
        <scheme val="minor"/>
      </rPr>
      <t>PAGATO NEL MESE DI SETTEMBRE A EQUITALIA ATTO DI PIGNORAMENTO CREDITO PROT. ITCITY 2016_296</t>
    </r>
  </si>
  <si>
    <t>PAGAMENTI GENNAIO 2016</t>
  </si>
  <si>
    <t>AON SPA</t>
  </si>
  <si>
    <t>INFO LINE S.R.L</t>
  </si>
  <si>
    <t>PAGAMENTI FEBBRAIO 2016</t>
  </si>
  <si>
    <t>Totale pagato</t>
  </si>
  <si>
    <t>PAGAMENTI MARZO 2016</t>
  </si>
  <si>
    <t>TOTALE</t>
  </si>
  <si>
    <t>STUDIO INFORMATICA SNC</t>
  </si>
  <si>
    <t>001626000045</t>
  </si>
  <si>
    <t>IRETI SPA</t>
  </si>
  <si>
    <t>001626000048</t>
  </si>
  <si>
    <t>EUROGED SRL</t>
  </si>
  <si>
    <t>4/PA</t>
  </si>
  <si>
    <t>493/2016</t>
  </si>
  <si>
    <t>PAGAMENTI APRILE 2016</t>
  </si>
  <si>
    <t>PAGAMENTI MAGGIO 2016</t>
  </si>
  <si>
    <t>PAGAMENTI GIUGNO 2016</t>
  </si>
  <si>
    <t>Dott.ssa ELISA MOSCHINI</t>
  </si>
  <si>
    <t>Rag. PIERLUIGI BOLDROCCHI</t>
  </si>
  <si>
    <t>Dott. ANDREA POLI</t>
  </si>
  <si>
    <t>1/01</t>
  </si>
  <si>
    <t>13</t>
  </si>
  <si>
    <t>1</t>
  </si>
  <si>
    <t>PAGAMENTI LUGLIO 2016</t>
  </si>
  <si>
    <t>PAGAMENTI AGOSTO 2016</t>
  </si>
  <si>
    <t>PAGAMENTI SETTEMBRE 2016</t>
  </si>
  <si>
    <t xml:space="preserve">VODAFONE </t>
  </si>
  <si>
    <t>PAGAMENTI OTTOBRE 2016</t>
  </si>
  <si>
    <t>PAGAMENTI NOVEMBRE 2016</t>
  </si>
  <si>
    <t>GLOBAL COLLECT BV</t>
  </si>
  <si>
    <t>PAGAMENTI DICEMBRE 2016</t>
  </si>
  <si>
    <r>
      <t xml:space="preserve">NUVOLAPOINT                                            </t>
    </r>
    <r>
      <rPr>
        <sz val="8"/>
        <color theme="1"/>
        <rFont val="Calibri"/>
        <family val="2"/>
        <scheme val="minor"/>
      </rPr>
      <t xml:space="preserve">                      (FT PAGATA IL 20/12/2016 COME DA SCADENZA)    </t>
    </r>
  </si>
  <si>
    <t>730 PA</t>
  </si>
  <si>
    <t>731 PA</t>
  </si>
  <si>
    <t>732 PA</t>
  </si>
  <si>
    <t>1113/PA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</si>
</sst>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;[Red]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32" xfId="0" applyFont="1" applyBorder="1"/>
    <xf numFmtId="0" fontId="2" fillId="0" borderId="0" xfId="0" applyFont="1" applyFill="1" applyBorder="1"/>
    <xf numFmtId="164" fontId="8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  <xf numFmtId="164" fontId="9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44" fontId="3" fillId="2" borderId="17" xfId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wrapText="1"/>
    </xf>
    <xf numFmtId="49" fontId="3" fillId="3" borderId="1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left" vertical="center" wrapText="1"/>
    </xf>
    <xf numFmtId="49" fontId="3" fillId="3" borderId="17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Border="1"/>
    <xf numFmtId="164" fontId="8" fillId="3" borderId="19" xfId="0" applyNumberFormat="1" applyFont="1" applyFill="1" applyBorder="1" applyAlignment="1">
      <alignment vertical="center"/>
    </xf>
    <xf numFmtId="165" fontId="8" fillId="3" borderId="19" xfId="0" applyNumberFormat="1" applyFont="1" applyFill="1" applyBorder="1" applyAlignment="1">
      <alignment vertical="center"/>
    </xf>
    <xf numFmtId="164" fontId="8" fillId="3" borderId="34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3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44" fontId="3" fillId="3" borderId="9" xfId="1" applyFont="1" applyFill="1" applyBorder="1" applyAlignment="1">
      <alignment horizontal="center" vertical="center"/>
    </xf>
    <xf numFmtId="0" fontId="0" fillId="3" borderId="0" xfId="0" applyFill="1"/>
    <xf numFmtId="0" fontId="3" fillId="3" borderId="29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44" fontId="3" fillId="3" borderId="13" xfId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 wrapText="1"/>
    </xf>
    <xf numFmtId="164" fontId="3" fillId="3" borderId="13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 wrapText="1"/>
    </xf>
    <xf numFmtId="44" fontId="6" fillId="3" borderId="14" xfId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44" fontId="3" fillId="3" borderId="26" xfId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left" vertical="center" wrapText="1"/>
    </xf>
    <xf numFmtId="49" fontId="5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44" fontId="3" fillId="3" borderId="27" xfId="1" applyFont="1" applyFill="1" applyBorder="1" applyAlignment="1">
      <alignment horizontal="center" vertical="center" wrapText="1"/>
    </xf>
    <xf numFmtId="44" fontId="3" fillId="3" borderId="14" xfId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vertical="center"/>
    </xf>
    <xf numFmtId="164" fontId="3" fillId="3" borderId="31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vertical="center"/>
    </xf>
    <xf numFmtId="0" fontId="6" fillId="3" borderId="3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164" fontId="3" fillId="3" borderId="20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 wrapText="1"/>
    </xf>
    <xf numFmtId="49" fontId="5" fillId="3" borderId="22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" fontId="3" fillId="3" borderId="13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4" fontId="3" fillId="3" borderId="17" xfId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164" fontId="3" fillId="3" borderId="20" xfId="0" applyNumberFormat="1" applyFont="1" applyFill="1" applyBorder="1" applyAlignment="1">
      <alignment vertical="center"/>
    </xf>
    <xf numFmtId="0" fontId="2" fillId="3" borderId="35" xfId="0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164" fontId="2" fillId="3" borderId="13" xfId="0" applyNumberFormat="1" applyFont="1" applyFill="1" applyBorder="1" applyAlignment="1">
      <alignment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44" fontId="3" fillId="3" borderId="13" xfId="1" applyFont="1" applyFill="1" applyBorder="1" applyAlignment="1">
      <alignment horizontal="center" vertical="center" wrapText="1"/>
    </xf>
    <xf numFmtId="44" fontId="3" fillId="3" borderId="14" xfId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44" fontId="3" fillId="2" borderId="20" xfId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left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/>
    </xf>
    <xf numFmtId="44" fontId="3" fillId="3" borderId="17" xfId="1" applyFont="1" applyFill="1" applyBorder="1" applyAlignment="1">
      <alignment horizontal="center" vertical="center" wrapText="1"/>
    </xf>
    <xf numFmtId="44" fontId="3" fillId="3" borderId="14" xfId="1" applyFont="1" applyFill="1" applyBorder="1" applyAlignment="1">
      <alignment vertical="center" wrapText="1"/>
    </xf>
    <xf numFmtId="164" fontId="3" fillId="3" borderId="0" xfId="0" applyNumberFormat="1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6" fillId="3" borderId="3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44" fontId="3" fillId="3" borderId="11" xfId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44" fontId="3" fillId="3" borderId="31" xfId="1" applyFont="1" applyFill="1" applyBorder="1" applyAlignment="1">
      <alignment horizontal="center" vertical="center" wrapText="1"/>
    </xf>
    <xf numFmtId="44" fontId="2" fillId="3" borderId="33" xfId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left"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164" fontId="8" fillId="3" borderId="5" xfId="0" applyNumberFormat="1" applyFont="1" applyFill="1" applyBorder="1" applyAlignment="1">
      <alignment vertical="center"/>
    </xf>
    <xf numFmtId="165" fontId="8" fillId="3" borderId="5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44" fontId="3" fillId="3" borderId="4" xfId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2" fillId="3" borderId="33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7" fillId="3" borderId="25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164" fontId="3" fillId="0" borderId="33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left" vertical="center" wrapText="1"/>
    </xf>
    <xf numFmtId="44" fontId="6" fillId="3" borderId="14" xfId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31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164" fontId="3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44" fontId="3" fillId="3" borderId="14" xfId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H9" sqref="H9"/>
    </sheetView>
  </sheetViews>
  <sheetFormatPr defaultRowHeight="15" x14ac:dyDescent="0.25"/>
  <cols>
    <col min="1" max="1" width="33.5703125" customWidth="1"/>
    <col min="2" max="2" width="14" customWidth="1"/>
    <col min="3" max="3" width="12.7109375" customWidth="1"/>
    <col min="4" max="4" width="12.5703125" customWidth="1"/>
    <col min="5" max="6" width="14.140625" customWidth="1"/>
    <col min="7" max="7" width="12.7109375" customWidth="1"/>
    <col min="8" max="8" width="16" customWidth="1"/>
    <col min="9" max="9" width="12.5703125" customWidth="1"/>
    <col min="10" max="10" width="10.140625" customWidth="1"/>
    <col min="11" max="11" width="9.28515625" customWidth="1"/>
    <col min="12" max="12" width="12.7109375" customWidth="1"/>
  </cols>
  <sheetData>
    <row r="1" spans="1:6" ht="18.75" x14ac:dyDescent="0.3">
      <c r="A1" s="17" t="s">
        <v>234</v>
      </c>
      <c r="B1" s="18"/>
      <c r="C1" s="19"/>
      <c r="D1" s="19"/>
      <c r="E1" s="6"/>
      <c r="F1" s="9"/>
    </row>
    <row r="2" spans="1:6" ht="18.75" x14ac:dyDescent="0.3">
      <c r="A2" s="18"/>
      <c r="B2" s="18"/>
      <c r="C2" s="6"/>
      <c r="D2" s="6"/>
      <c r="E2" s="6"/>
      <c r="F2" s="9"/>
    </row>
    <row r="3" spans="1:6" ht="18.75" x14ac:dyDescent="0.3">
      <c r="A3" s="17" t="s">
        <v>235</v>
      </c>
      <c r="B3" s="17"/>
      <c r="C3" s="19"/>
      <c r="D3" s="19"/>
      <c r="E3" s="6"/>
      <c r="F3" s="9"/>
    </row>
    <row r="4" spans="1:6" ht="18.75" x14ac:dyDescent="0.3">
      <c r="A4" s="18" t="s">
        <v>236</v>
      </c>
      <c r="B4" s="18"/>
      <c r="C4" s="6"/>
      <c r="D4" s="6"/>
      <c r="E4" s="6"/>
      <c r="F4" s="9"/>
    </row>
    <row r="5" spans="1:6" x14ac:dyDescent="0.25">
      <c r="A5" s="6"/>
      <c r="B5" s="6"/>
      <c r="C5" s="6"/>
      <c r="D5" s="6"/>
      <c r="E5" s="6"/>
      <c r="F5" s="9"/>
    </row>
    <row r="6" spans="1:6" x14ac:dyDescent="0.25">
      <c r="A6" s="1"/>
      <c r="C6" s="168" t="s">
        <v>318</v>
      </c>
      <c r="D6" s="168"/>
      <c r="F6" s="9"/>
    </row>
    <row r="7" spans="1:6" ht="15.75" thickBot="1" x14ac:dyDescent="0.3">
      <c r="A7" s="1"/>
      <c r="B7" s="2"/>
      <c r="C7" s="3"/>
      <c r="D7" s="4"/>
      <c r="E7" s="8"/>
      <c r="F7" s="5"/>
    </row>
    <row r="8" spans="1:6" ht="26.25" thickBot="1" x14ac:dyDescent="0.3">
      <c r="A8" s="29" t="s">
        <v>315</v>
      </c>
      <c r="B8" s="30" t="s">
        <v>0</v>
      </c>
      <c r="C8" s="31" t="s">
        <v>1</v>
      </c>
      <c r="D8" s="32" t="s">
        <v>322</v>
      </c>
      <c r="E8" s="7"/>
    </row>
    <row r="9" spans="1:6" ht="15.75" thickBot="1" x14ac:dyDescent="0.3">
      <c r="A9" s="69" t="s">
        <v>319</v>
      </c>
      <c r="B9" s="34"/>
      <c r="C9" s="70">
        <v>11989</v>
      </c>
      <c r="D9" s="158">
        <v>11989</v>
      </c>
      <c r="E9" s="7"/>
    </row>
    <row r="10" spans="1:6" ht="15.75" thickBot="1" x14ac:dyDescent="0.3">
      <c r="A10" s="33" t="s">
        <v>316</v>
      </c>
      <c r="B10" s="34">
        <v>639790</v>
      </c>
      <c r="C10" s="35">
        <v>439.2</v>
      </c>
      <c r="D10" s="158">
        <f>SUM(C10)</f>
        <v>439.2</v>
      </c>
    </row>
    <row r="11" spans="1:6" ht="17.25" customHeight="1" x14ac:dyDescent="0.25">
      <c r="A11" s="187" t="s">
        <v>246</v>
      </c>
      <c r="B11" s="36" t="s">
        <v>3</v>
      </c>
      <c r="C11" s="37">
        <v>384.3</v>
      </c>
      <c r="D11" s="184">
        <f>SUM(C11:C13)</f>
        <v>892.14</v>
      </c>
    </row>
    <row r="12" spans="1:6" ht="17.25" customHeight="1" x14ac:dyDescent="0.25">
      <c r="A12" s="188"/>
      <c r="B12" s="38" t="s">
        <v>4</v>
      </c>
      <c r="C12" s="39">
        <v>479.47</v>
      </c>
      <c r="D12" s="186"/>
    </row>
    <row r="13" spans="1:6" ht="15.75" customHeight="1" thickBot="1" x14ac:dyDescent="0.3">
      <c r="A13" s="189"/>
      <c r="B13" s="41" t="s">
        <v>5</v>
      </c>
      <c r="C13" s="42">
        <v>28.37</v>
      </c>
      <c r="D13" s="185"/>
    </row>
    <row r="14" spans="1:6" ht="27" customHeight="1" x14ac:dyDescent="0.25">
      <c r="A14" s="43" t="s">
        <v>247</v>
      </c>
      <c r="B14" s="44" t="s">
        <v>6</v>
      </c>
      <c r="C14" s="45">
        <v>115.9</v>
      </c>
      <c r="D14" s="159">
        <v>115.9</v>
      </c>
      <c r="E14" s="20"/>
    </row>
    <row r="15" spans="1:6" x14ac:dyDescent="0.25">
      <c r="A15" s="46" t="s">
        <v>248</v>
      </c>
      <c r="B15" s="38" t="s">
        <v>7</v>
      </c>
      <c r="C15" s="39">
        <v>23790</v>
      </c>
      <c r="D15" s="160">
        <f>SUM(C15)</f>
        <v>23790</v>
      </c>
    </row>
    <row r="16" spans="1:6" x14ac:dyDescent="0.25">
      <c r="A16" s="47" t="s">
        <v>249</v>
      </c>
      <c r="B16" s="38" t="s">
        <v>8</v>
      </c>
      <c r="C16" s="39">
        <v>654.34</v>
      </c>
      <c r="D16" s="160">
        <f>SUM(C16)</f>
        <v>654.34</v>
      </c>
    </row>
    <row r="17" spans="1:4" x14ac:dyDescent="0.25">
      <c r="A17" s="48" t="s">
        <v>278</v>
      </c>
      <c r="B17" s="38" t="s">
        <v>9</v>
      </c>
      <c r="C17" s="39">
        <v>8998.08</v>
      </c>
      <c r="D17" s="160">
        <f>SUM(C17)</f>
        <v>8998.08</v>
      </c>
    </row>
    <row r="18" spans="1:4" ht="20.25" customHeight="1" thickBot="1" x14ac:dyDescent="0.3">
      <c r="A18" s="48" t="s">
        <v>274</v>
      </c>
      <c r="B18" s="49" t="s">
        <v>12</v>
      </c>
      <c r="C18" s="50">
        <v>2520.36</v>
      </c>
      <c r="D18" s="161">
        <f>SUM(C18)</f>
        <v>2520.36</v>
      </c>
    </row>
    <row r="19" spans="1:4" x14ac:dyDescent="0.25">
      <c r="A19" s="190" t="s">
        <v>251</v>
      </c>
      <c r="B19" s="36" t="s">
        <v>13</v>
      </c>
      <c r="C19" s="51">
        <v>7585.96</v>
      </c>
      <c r="D19" s="184">
        <f>SUM(C19:C20)</f>
        <v>13685.96</v>
      </c>
    </row>
    <row r="20" spans="1:4" ht="15.75" thickBot="1" x14ac:dyDescent="0.3">
      <c r="A20" s="191"/>
      <c r="B20" s="41" t="s">
        <v>14</v>
      </c>
      <c r="C20" s="42">
        <v>6100</v>
      </c>
      <c r="D20" s="185"/>
    </row>
    <row r="21" spans="1:4" x14ac:dyDescent="0.25">
      <c r="A21" s="43" t="s">
        <v>252</v>
      </c>
      <c r="B21" s="44" t="s">
        <v>15</v>
      </c>
      <c r="C21" s="45">
        <v>54.25</v>
      </c>
      <c r="D21" s="159">
        <f>SUM(C21)</f>
        <v>54.25</v>
      </c>
    </row>
    <row r="22" spans="1:4" ht="15.75" thickBot="1" x14ac:dyDescent="0.3">
      <c r="A22" s="52" t="s">
        <v>253</v>
      </c>
      <c r="B22" s="49" t="s">
        <v>16</v>
      </c>
      <c r="C22" s="50">
        <v>724.21</v>
      </c>
      <c r="D22" s="162">
        <f>SUM(C22)</f>
        <v>724.21</v>
      </c>
    </row>
    <row r="23" spans="1:4" x14ac:dyDescent="0.25">
      <c r="A23" s="190" t="s">
        <v>254</v>
      </c>
      <c r="B23" s="36" t="s">
        <v>17</v>
      </c>
      <c r="C23" s="51">
        <v>544.5</v>
      </c>
      <c r="D23" s="184">
        <f>SUM(C23:C24)</f>
        <v>1291.75</v>
      </c>
    </row>
    <row r="24" spans="1:4" ht="23.25" customHeight="1" thickBot="1" x14ac:dyDescent="0.3">
      <c r="A24" s="191"/>
      <c r="B24" s="41" t="s">
        <v>18</v>
      </c>
      <c r="C24" s="42">
        <v>747.25</v>
      </c>
      <c r="D24" s="185"/>
    </row>
    <row r="25" spans="1:4" ht="21" customHeight="1" x14ac:dyDescent="0.25">
      <c r="A25" s="196" t="s">
        <v>320</v>
      </c>
      <c r="B25" s="166" t="s">
        <v>350</v>
      </c>
      <c r="C25" s="167">
        <v>3216.52</v>
      </c>
      <c r="D25" s="199">
        <v>15249.36</v>
      </c>
    </row>
    <row r="26" spans="1:4" ht="16.5" customHeight="1" x14ac:dyDescent="0.25">
      <c r="A26" s="197"/>
      <c r="B26" s="166" t="s">
        <v>351</v>
      </c>
      <c r="C26" s="167">
        <v>3063.42</v>
      </c>
      <c r="D26" s="200"/>
    </row>
    <row r="27" spans="1:4" ht="21.75" customHeight="1" thickBot="1" x14ac:dyDescent="0.3">
      <c r="A27" s="198"/>
      <c r="B27" s="166" t="s">
        <v>352</v>
      </c>
      <c r="C27" s="167">
        <v>8969.42</v>
      </c>
      <c r="D27" s="201"/>
    </row>
    <row r="28" spans="1:4" x14ac:dyDescent="0.25">
      <c r="A28" s="194" t="s">
        <v>255</v>
      </c>
      <c r="B28" s="53" t="s">
        <v>19</v>
      </c>
      <c r="C28" s="54">
        <v>761.28</v>
      </c>
      <c r="D28" s="184">
        <f>SUM(C28:C29)</f>
        <v>3311.08</v>
      </c>
    </row>
    <row r="29" spans="1:4" ht="15.75" thickBot="1" x14ac:dyDescent="0.3">
      <c r="A29" s="195"/>
      <c r="B29" s="41" t="s">
        <v>20</v>
      </c>
      <c r="C29" s="42">
        <v>2549.8000000000002</v>
      </c>
      <c r="D29" s="185"/>
    </row>
    <row r="30" spans="1:4" x14ac:dyDescent="0.25">
      <c r="A30" s="55" t="s">
        <v>256</v>
      </c>
      <c r="B30" s="44" t="s">
        <v>21</v>
      </c>
      <c r="C30" s="45">
        <v>4941</v>
      </c>
      <c r="D30" s="163">
        <f>SUM(C30)</f>
        <v>4941</v>
      </c>
    </row>
    <row r="31" spans="1:4" ht="24" x14ac:dyDescent="0.25">
      <c r="A31" s="47" t="s">
        <v>257</v>
      </c>
      <c r="B31" s="38" t="s">
        <v>22</v>
      </c>
      <c r="C31" s="39">
        <v>1464</v>
      </c>
      <c r="D31" s="164">
        <f>SUM(C31)</f>
        <v>1464</v>
      </c>
    </row>
    <row r="32" spans="1:4" x14ac:dyDescent="0.25">
      <c r="A32" s="43" t="s">
        <v>165</v>
      </c>
      <c r="B32" s="38" t="s">
        <v>23</v>
      </c>
      <c r="C32" s="39">
        <v>67.099999999999994</v>
      </c>
      <c r="D32" s="160">
        <f>SUM(C32)</f>
        <v>67.099999999999994</v>
      </c>
    </row>
    <row r="33" spans="1:13" x14ac:dyDescent="0.25">
      <c r="A33" s="47" t="s">
        <v>258</v>
      </c>
      <c r="B33" s="38" t="s">
        <v>24</v>
      </c>
      <c r="C33" s="39">
        <v>7930</v>
      </c>
      <c r="D33" s="164">
        <f>SUM(C33)</f>
        <v>7930</v>
      </c>
    </row>
    <row r="34" spans="1:13" ht="15.75" thickBot="1" x14ac:dyDescent="0.3">
      <c r="A34" s="56" t="s">
        <v>259</v>
      </c>
      <c r="B34" s="57" t="s">
        <v>25</v>
      </c>
      <c r="C34" s="58">
        <v>8528.41</v>
      </c>
      <c r="D34" s="165">
        <f>SUM(C34)</f>
        <v>8528.41</v>
      </c>
    </row>
    <row r="35" spans="1:13" ht="15.75" thickBot="1" x14ac:dyDescent="0.3">
      <c r="A35" s="192" t="s">
        <v>324</v>
      </c>
      <c r="B35" s="193"/>
      <c r="C35" s="63">
        <f>SUM(C10:C34)</f>
        <v>94657.140000000014</v>
      </c>
      <c r="D35" s="62">
        <f>SUM(D10:D34)</f>
        <v>94657.140000000014</v>
      </c>
    </row>
    <row r="37" spans="1:13" x14ac:dyDescent="0.25">
      <c r="A37" s="6"/>
      <c r="B37" s="6"/>
      <c r="C37" s="6"/>
      <c r="D37" s="6"/>
      <c r="E37" s="6"/>
      <c r="F37" s="8"/>
      <c r="G37" s="21"/>
      <c r="H37" s="22"/>
      <c r="I37" s="8"/>
      <c r="J37" s="23"/>
      <c r="K37" s="14"/>
      <c r="L37" s="24"/>
      <c r="M37" s="6"/>
    </row>
    <row r="38" spans="1:13" x14ac:dyDescent="0.25">
      <c r="A38" s="6"/>
      <c r="B38" s="6"/>
      <c r="C38" s="6"/>
      <c r="D38" s="6"/>
      <c r="E38" s="6"/>
      <c r="F38" s="6"/>
      <c r="G38" s="9"/>
      <c r="H38" s="6"/>
      <c r="I38" s="6"/>
      <c r="J38" s="6"/>
      <c r="K38" s="6"/>
      <c r="L38" s="6"/>
      <c r="M38" s="6"/>
    </row>
  </sheetData>
  <mergeCells count="11">
    <mergeCell ref="D19:D20"/>
    <mergeCell ref="D11:D13"/>
    <mergeCell ref="A11:A13"/>
    <mergeCell ref="A19:A20"/>
    <mergeCell ref="A35:B35"/>
    <mergeCell ref="A23:A24"/>
    <mergeCell ref="A28:A29"/>
    <mergeCell ref="D28:D29"/>
    <mergeCell ref="D23:D24"/>
    <mergeCell ref="A25:A27"/>
    <mergeCell ref="D25:D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C7" sqref="C7:D7"/>
    </sheetView>
  </sheetViews>
  <sheetFormatPr defaultRowHeight="15" x14ac:dyDescent="0.25"/>
  <cols>
    <col min="1" max="1" width="28.140625" customWidth="1"/>
    <col min="2" max="2" width="14.28515625" customWidth="1"/>
    <col min="3" max="3" width="13.5703125" customWidth="1"/>
    <col min="4" max="4" width="13.140625" bestFit="1" customWidth="1"/>
  </cols>
  <sheetData>
    <row r="1" spans="1:5" ht="18.75" x14ac:dyDescent="0.3">
      <c r="A1" s="17" t="s">
        <v>234</v>
      </c>
      <c r="B1" s="17"/>
      <c r="C1" s="17"/>
    </row>
    <row r="2" spans="1:5" ht="18.75" x14ac:dyDescent="0.3">
      <c r="A2" s="18"/>
      <c r="B2" s="18"/>
      <c r="C2" s="18"/>
    </row>
    <row r="3" spans="1:5" ht="18.75" x14ac:dyDescent="0.3">
      <c r="A3" s="17" t="s">
        <v>235</v>
      </c>
      <c r="B3" s="17"/>
      <c r="C3" s="17"/>
    </row>
    <row r="4" spans="1:5" ht="18.75" x14ac:dyDescent="0.3">
      <c r="A4" s="18" t="s">
        <v>236</v>
      </c>
      <c r="B4" s="18"/>
      <c r="C4" s="18"/>
    </row>
    <row r="5" spans="1:5" x14ac:dyDescent="0.25">
      <c r="A5" s="1"/>
      <c r="B5" s="2"/>
      <c r="C5" s="6"/>
      <c r="D5" s="4"/>
      <c r="E5" s="6"/>
    </row>
    <row r="6" spans="1:5" x14ac:dyDescent="0.25">
      <c r="A6" s="1"/>
      <c r="B6" s="2"/>
      <c r="C6" s="6"/>
      <c r="D6" s="4"/>
      <c r="E6" s="6"/>
    </row>
    <row r="7" spans="1:5" x14ac:dyDescent="0.25">
      <c r="A7" s="1"/>
      <c r="C7" s="168" t="s">
        <v>345</v>
      </c>
      <c r="D7" s="170"/>
      <c r="E7" s="6"/>
    </row>
    <row r="8" spans="1:5" ht="15.75" thickBot="1" x14ac:dyDescent="0.3">
      <c r="A8" s="1"/>
      <c r="B8" s="2"/>
      <c r="C8" s="3"/>
      <c r="D8" s="4"/>
      <c r="E8" s="6"/>
    </row>
    <row r="9" spans="1:5" ht="25.5" x14ac:dyDescent="0.25">
      <c r="A9" s="64" t="s">
        <v>315</v>
      </c>
      <c r="B9" s="65" t="s">
        <v>0</v>
      </c>
      <c r="C9" s="94" t="s">
        <v>1</v>
      </c>
      <c r="D9" s="67" t="s">
        <v>322</v>
      </c>
      <c r="E9" s="10"/>
    </row>
    <row r="10" spans="1:5" x14ac:dyDescent="0.25">
      <c r="A10" s="144" t="s">
        <v>311</v>
      </c>
      <c r="B10" s="40">
        <v>10188</v>
      </c>
      <c r="C10" s="39">
        <v>109.69</v>
      </c>
      <c r="D10" s="101">
        <f>SUM(C10)</f>
        <v>109.69</v>
      </c>
      <c r="E10" s="10"/>
    </row>
    <row r="11" spans="1:5" x14ac:dyDescent="0.25">
      <c r="A11" s="74" t="s">
        <v>270</v>
      </c>
      <c r="B11" s="141" t="s">
        <v>197</v>
      </c>
      <c r="C11" s="76">
        <v>439.2</v>
      </c>
      <c r="D11" s="101">
        <f>SUM(C11)</f>
        <v>439.2</v>
      </c>
      <c r="E11" s="10"/>
    </row>
    <row r="12" spans="1:5" x14ac:dyDescent="0.25">
      <c r="A12" s="203" t="s">
        <v>262</v>
      </c>
      <c r="B12" s="141" t="s">
        <v>198</v>
      </c>
      <c r="C12" s="39">
        <v>8540</v>
      </c>
      <c r="D12" s="206">
        <f>SUM(C12:C13)</f>
        <v>42861.65</v>
      </c>
      <c r="E12" s="6"/>
    </row>
    <row r="13" spans="1:5" ht="15.75" customHeight="1" x14ac:dyDescent="0.25">
      <c r="A13" s="203"/>
      <c r="B13" s="141" t="s">
        <v>199</v>
      </c>
      <c r="C13" s="39">
        <v>34321.65</v>
      </c>
      <c r="D13" s="206"/>
      <c r="E13" s="6"/>
    </row>
    <row r="14" spans="1:5" ht="15.75" customHeight="1" x14ac:dyDescent="0.25">
      <c r="A14" s="203" t="s">
        <v>246</v>
      </c>
      <c r="B14" s="141" t="s">
        <v>200</v>
      </c>
      <c r="C14" s="39">
        <v>384.3</v>
      </c>
      <c r="D14" s="206">
        <f>SUM(C14:C16)</f>
        <v>1145.99</v>
      </c>
      <c r="E14" s="6"/>
    </row>
    <row r="15" spans="1:5" ht="15.75" customHeight="1" x14ac:dyDescent="0.25">
      <c r="A15" s="203"/>
      <c r="B15" s="141" t="s">
        <v>201</v>
      </c>
      <c r="C15" s="39">
        <v>384.3</v>
      </c>
      <c r="D15" s="206"/>
      <c r="E15" s="6"/>
    </row>
    <row r="16" spans="1:5" ht="15.75" customHeight="1" x14ac:dyDescent="0.25">
      <c r="A16" s="203"/>
      <c r="B16" s="141" t="s">
        <v>202</v>
      </c>
      <c r="C16" s="39">
        <v>377.39</v>
      </c>
      <c r="D16" s="206"/>
      <c r="E16" s="6"/>
    </row>
    <row r="17" spans="1:5" x14ac:dyDescent="0.25">
      <c r="A17" s="142" t="s">
        <v>249</v>
      </c>
      <c r="B17" s="141" t="s">
        <v>203</v>
      </c>
      <c r="C17" s="78">
        <v>654.34</v>
      </c>
      <c r="D17" s="102">
        <f>SUM(C17)</f>
        <v>654.34</v>
      </c>
      <c r="E17" s="6"/>
    </row>
    <row r="18" spans="1:5" x14ac:dyDescent="0.25">
      <c r="A18" s="142" t="s">
        <v>272</v>
      </c>
      <c r="B18" s="141" t="s">
        <v>204</v>
      </c>
      <c r="C18" s="39">
        <v>2174.04</v>
      </c>
      <c r="D18" s="102">
        <f>SUM(C18)</f>
        <v>2174.04</v>
      </c>
      <c r="E18" s="6"/>
    </row>
    <row r="19" spans="1:5" ht="38.25" x14ac:dyDescent="0.25">
      <c r="A19" s="79" t="s">
        <v>254</v>
      </c>
      <c r="B19" s="40" t="s">
        <v>205</v>
      </c>
      <c r="C19" s="76">
        <v>546.69000000000005</v>
      </c>
      <c r="D19" s="103">
        <f>SUM(C19)</f>
        <v>546.69000000000005</v>
      </c>
      <c r="E19" s="6"/>
    </row>
    <row r="20" spans="1:5" x14ac:dyDescent="0.25">
      <c r="A20" s="79" t="s">
        <v>267</v>
      </c>
      <c r="B20" s="141">
        <v>454</v>
      </c>
      <c r="C20" s="39">
        <v>617.32000000000005</v>
      </c>
      <c r="D20" s="102">
        <f>SUM(C20)</f>
        <v>617.32000000000005</v>
      </c>
      <c r="E20" s="6"/>
    </row>
    <row r="21" spans="1:5" ht="15.75" thickBot="1" x14ac:dyDescent="0.3">
      <c r="A21" s="116" t="s">
        <v>279</v>
      </c>
      <c r="B21" s="140" t="s">
        <v>112</v>
      </c>
      <c r="C21" s="50">
        <v>534.4</v>
      </c>
      <c r="D21" s="108">
        <f>SUM(C21)</f>
        <v>534.4</v>
      </c>
      <c r="E21" s="6"/>
    </row>
    <row r="22" spans="1:5" ht="15.75" thickBot="1" x14ac:dyDescent="0.3">
      <c r="A22" s="224" t="s">
        <v>324</v>
      </c>
      <c r="B22" s="225"/>
      <c r="C22" s="136">
        <f>SUM(C10:C21)</f>
        <v>49083.320000000007</v>
      </c>
      <c r="D22" s="143">
        <f>SUM(D10:D21)</f>
        <v>49083.32</v>
      </c>
      <c r="E22" s="6"/>
    </row>
    <row r="23" spans="1:5" ht="15.75" customHeight="1" x14ac:dyDescent="0.25">
      <c r="A23" s="6"/>
      <c r="B23" s="11"/>
      <c r="C23" s="3"/>
      <c r="D23" s="28"/>
      <c r="E23" s="6"/>
    </row>
  </sheetData>
  <mergeCells count="5">
    <mergeCell ref="A22:B22"/>
    <mergeCell ref="A14:A16"/>
    <mergeCell ref="D14:D16"/>
    <mergeCell ref="A12:A13"/>
    <mergeCell ref="D12:D13"/>
  </mergeCells>
  <pageMargins left="0.7" right="0.7" top="0.75" bottom="0.75" header="0.3" footer="0.3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A9" sqref="A9:D9"/>
    </sheetView>
  </sheetViews>
  <sheetFormatPr defaultRowHeight="15" x14ac:dyDescent="0.25"/>
  <cols>
    <col min="1" max="1" width="28.42578125" customWidth="1"/>
    <col min="2" max="2" width="14.28515625" customWidth="1"/>
    <col min="3" max="3" width="13.5703125" customWidth="1"/>
    <col min="4" max="4" width="13.140625" bestFit="1" customWidth="1"/>
  </cols>
  <sheetData>
    <row r="1" spans="1:5" ht="18.75" x14ac:dyDescent="0.3">
      <c r="A1" s="17" t="s">
        <v>234</v>
      </c>
      <c r="B1" s="17"/>
      <c r="C1" s="17"/>
    </row>
    <row r="2" spans="1:5" ht="18.75" x14ac:dyDescent="0.3">
      <c r="A2" s="18"/>
      <c r="B2" s="18"/>
      <c r="C2" s="18"/>
    </row>
    <row r="3" spans="1:5" ht="18.75" x14ac:dyDescent="0.3">
      <c r="A3" s="17" t="s">
        <v>235</v>
      </c>
      <c r="B3" s="17"/>
      <c r="C3" s="17"/>
    </row>
    <row r="4" spans="1:5" ht="18.75" x14ac:dyDescent="0.3">
      <c r="A4" s="18" t="s">
        <v>236</v>
      </c>
      <c r="B4" s="18"/>
      <c r="C4" s="18"/>
    </row>
    <row r="5" spans="1:5" x14ac:dyDescent="0.25">
      <c r="A5" s="1"/>
      <c r="B5" s="2"/>
      <c r="C5" s="6"/>
      <c r="D5" s="4"/>
      <c r="E5" s="6"/>
    </row>
    <row r="6" spans="1:5" x14ac:dyDescent="0.25">
      <c r="A6" s="1"/>
      <c r="B6" s="2"/>
      <c r="C6" s="3"/>
      <c r="D6" s="4"/>
      <c r="E6" s="6"/>
    </row>
    <row r="7" spans="1:5" x14ac:dyDescent="0.25">
      <c r="A7" s="1"/>
      <c r="C7" s="169" t="s">
        <v>346</v>
      </c>
      <c r="D7" s="170"/>
      <c r="E7" s="6"/>
    </row>
    <row r="8" spans="1:5" ht="15.75" thickBot="1" x14ac:dyDescent="0.3">
      <c r="A8" s="1"/>
      <c r="B8" s="2"/>
      <c r="C8" s="3"/>
      <c r="D8" s="4"/>
      <c r="E8" s="6"/>
    </row>
    <row r="9" spans="1:5" ht="26.25" thickBot="1" x14ac:dyDescent="0.3">
      <c r="A9" s="29" t="s">
        <v>315</v>
      </c>
      <c r="B9" s="30" t="s">
        <v>0</v>
      </c>
      <c r="C9" s="31" t="s">
        <v>1</v>
      </c>
      <c r="D9" s="32" t="s">
        <v>2</v>
      </c>
      <c r="E9" s="10"/>
    </row>
    <row r="10" spans="1:5" ht="24.75" customHeight="1" thickBot="1" x14ac:dyDescent="0.3">
      <c r="A10" s="179" t="s">
        <v>347</v>
      </c>
      <c r="B10" s="180">
        <v>61262</v>
      </c>
      <c r="C10" s="181">
        <v>575.65</v>
      </c>
      <c r="D10" s="182">
        <v>575.65</v>
      </c>
      <c r="E10" s="6"/>
    </row>
    <row r="11" spans="1:5" ht="15.75" thickBot="1" x14ac:dyDescent="0.3">
      <c r="A11" s="224" t="s">
        <v>324</v>
      </c>
      <c r="B11" s="225"/>
      <c r="C11" s="177">
        <f>SUM(C10:C10)</f>
        <v>575.65</v>
      </c>
      <c r="D11" s="178">
        <f>SUM(D10:D10)</f>
        <v>575.65</v>
      </c>
      <c r="E11" s="6"/>
    </row>
    <row r="12" spans="1:5" x14ac:dyDescent="0.25">
      <c r="A12" s="6"/>
      <c r="B12" s="11"/>
      <c r="C12" s="3"/>
      <c r="D12" s="12"/>
      <c r="E12" s="6"/>
    </row>
    <row r="13" spans="1:5" x14ac:dyDescent="0.25">
      <c r="A13" s="6"/>
      <c r="B13" s="6"/>
      <c r="C13" s="6"/>
      <c r="D13" s="6"/>
      <c r="E13" s="6"/>
    </row>
  </sheetData>
  <mergeCells count="1">
    <mergeCell ref="A11:B11"/>
  </mergeCells>
  <pageMargins left="0.7" right="0.7" top="0.7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>
      <selection activeCell="J29" sqref="J29"/>
    </sheetView>
  </sheetViews>
  <sheetFormatPr defaultRowHeight="15" x14ac:dyDescent="0.25"/>
  <cols>
    <col min="1" max="1" width="36.140625" customWidth="1"/>
    <col min="2" max="2" width="13.42578125" customWidth="1"/>
    <col min="3" max="3" width="15.28515625" customWidth="1"/>
    <col min="4" max="4" width="13.5703125" bestFit="1" customWidth="1"/>
  </cols>
  <sheetData>
    <row r="1" spans="1:5" ht="18.75" x14ac:dyDescent="0.3">
      <c r="A1" s="17" t="s">
        <v>234</v>
      </c>
      <c r="B1" s="17"/>
      <c r="C1" s="17"/>
    </row>
    <row r="2" spans="1:5" ht="18.75" x14ac:dyDescent="0.3">
      <c r="A2" s="18"/>
      <c r="B2" s="18"/>
      <c r="C2" s="18"/>
      <c r="D2" s="4"/>
      <c r="E2" s="6"/>
    </row>
    <row r="3" spans="1:5" ht="18.75" x14ac:dyDescent="0.3">
      <c r="A3" s="17" t="s">
        <v>235</v>
      </c>
      <c r="B3" s="17"/>
      <c r="C3" s="17"/>
      <c r="D3" s="4"/>
      <c r="E3" s="6"/>
    </row>
    <row r="4" spans="1:5" ht="18.75" x14ac:dyDescent="0.3">
      <c r="A4" s="18" t="s">
        <v>236</v>
      </c>
      <c r="B4" s="18"/>
      <c r="C4" s="18"/>
      <c r="D4" s="152"/>
      <c r="E4" s="6"/>
    </row>
    <row r="5" spans="1:5" ht="18.75" x14ac:dyDescent="0.3">
      <c r="A5" s="18"/>
      <c r="B5" s="18"/>
      <c r="C5" s="18"/>
      <c r="D5" s="152"/>
      <c r="E5" s="6"/>
    </row>
    <row r="6" spans="1:5" x14ac:dyDescent="0.25">
      <c r="A6" s="1"/>
      <c r="C6" s="183" t="s">
        <v>348</v>
      </c>
      <c r="D6" s="183"/>
      <c r="E6" s="6"/>
    </row>
    <row r="7" spans="1:5" ht="15.75" thickBot="1" x14ac:dyDescent="0.3">
      <c r="A7" s="1"/>
      <c r="C7" s="1"/>
      <c r="D7" s="1"/>
      <c r="E7" s="6"/>
    </row>
    <row r="8" spans="1:5" ht="26.25" thickBot="1" x14ac:dyDescent="0.3">
      <c r="A8" s="29" t="s">
        <v>315</v>
      </c>
      <c r="B8" s="30" t="s">
        <v>0</v>
      </c>
      <c r="C8" s="31" t="s">
        <v>1</v>
      </c>
      <c r="D8" s="32" t="s">
        <v>322</v>
      </c>
      <c r="E8" s="6"/>
    </row>
    <row r="9" spans="1:5" x14ac:dyDescent="0.25">
      <c r="A9" s="156" t="s">
        <v>319</v>
      </c>
      <c r="B9" s="146"/>
      <c r="C9" s="155">
        <v>11899</v>
      </c>
      <c r="D9" s="157">
        <v>11899</v>
      </c>
      <c r="E9" s="6"/>
    </row>
    <row r="10" spans="1:5" x14ac:dyDescent="0.25">
      <c r="A10" s="226" t="s">
        <v>260</v>
      </c>
      <c r="B10" s="75">
        <v>227054</v>
      </c>
      <c r="C10" s="134">
        <v>19756.68</v>
      </c>
      <c r="D10" s="221">
        <f>SUM(C10:C11)</f>
        <v>22234.5</v>
      </c>
      <c r="E10" s="6"/>
    </row>
    <row r="11" spans="1:5" x14ac:dyDescent="0.25">
      <c r="A11" s="226"/>
      <c r="B11" s="40">
        <v>7053</v>
      </c>
      <c r="C11" s="134">
        <v>2477.8200000000002</v>
      </c>
      <c r="D11" s="221"/>
      <c r="E11" s="6"/>
    </row>
    <row r="12" spans="1:5" x14ac:dyDescent="0.25">
      <c r="A12" s="74" t="s">
        <v>270</v>
      </c>
      <c r="B12" s="141">
        <v>386652</v>
      </c>
      <c r="C12" s="134">
        <v>439.2</v>
      </c>
      <c r="D12" s="101">
        <f>SUM(C12)</f>
        <v>439.2</v>
      </c>
      <c r="E12" s="6"/>
    </row>
    <row r="13" spans="1:5" x14ac:dyDescent="0.25">
      <c r="A13" s="216" t="s">
        <v>246</v>
      </c>
      <c r="B13" s="145">
        <v>454</v>
      </c>
      <c r="C13" s="134">
        <v>384.3</v>
      </c>
      <c r="D13" s="206">
        <f>SUM(C13:C14)</f>
        <v>761.69</v>
      </c>
      <c r="E13" s="6"/>
    </row>
    <row r="14" spans="1:5" x14ac:dyDescent="0.25">
      <c r="A14" s="216"/>
      <c r="B14" s="145">
        <v>466</v>
      </c>
      <c r="C14" s="134">
        <v>377.39</v>
      </c>
      <c r="D14" s="206"/>
      <c r="E14" s="6"/>
    </row>
    <row r="15" spans="1:5" x14ac:dyDescent="0.25">
      <c r="A15" s="142" t="s">
        <v>249</v>
      </c>
      <c r="B15" s="141" t="s">
        <v>206</v>
      </c>
      <c r="C15" s="134">
        <v>654.34</v>
      </c>
      <c r="D15" s="102">
        <f>SUM(C15)</f>
        <v>654.34</v>
      </c>
      <c r="E15" s="6"/>
    </row>
    <row r="16" spans="1:5" x14ac:dyDescent="0.25">
      <c r="A16" s="142" t="s">
        <v>271</v>
      </c>
      <c r="B16" s="141">
        <v>79662</v>
      </c>
      <c r="C16" s="134">
        <v>6583.2</v>
      </c>
      <c r="D16" s="102">
        <f t="shared" ref="D16:D23" si="0">SUM(C16)</f>
        <v>6583.2</v>
      </c>
      <c r="E16" s="6"/>
    </row>
    <row r="17" spans="1:5" x14ac:dyDescent="0.25">
      <c r="A17" s="203" t="s">
        <v>254</v>
      </c>
      <c r="B17" s="40" t="s">
        <v>207</v>
      </c>
      <c r="C17" s="134">
        <v>747.25</v>
      </c>
      <c r="D17" s="206">
        <f>SUM(C17:C18)</f>
        <v>2378.2799999999997</v>
      </c>
      <c r="E17" s="6"/>
    </row>
    <row r="18" spans="1:5" x14ac:dyDescent="0.25">
      <c r="A18" s="203"/>
      <c r="B18" s="110" t="s">
        <v>208</v>
      </c>
      <c r="C18" s="134">
        <v>1631.03</v>
      </c>
      <c r="D18" s="206"/>
      <c r="E18" s="6"/>
    </row>
    <row r="19" spans="1:5" x14ac:dyDescent="0.25">
      <c r="A19" s="82" t="s">
        <v>209</v>
      </c>
      <c r="B19" s="110" t="s">
        <v>210</v>
      </c>
      <c r="C19" s="134">
        <v>7564</v>
      </c>
      <c r="D19" s="103">
        <f t="shared" si="0"/>
        <v>7564</v>
      </c>
      <c r="E19" s="6"/>
    </row>
    <row r="20" spans="1:5" x14ac:dyDescent="0.25">
      <c r="A20" s="82" t="s">
        <v>265</v>
      </c>
      <c r="B20" s="141">
        <v>79872</v>
      </c>
      <c r="C20" s="134">
        <v>317.39999999999998</v>
      </c>
      <c r="D20" s="103">
        <f t="shared" si="0"/>
        <v>317.39999999999998</v>
      </c>
      <c r="E20" s="6"/>
    </row>
    <row r="21" spans="1:5" x14ac:dyDescent="0.25">
      <c r="A21" s="82" t="s">
        <v>302</v>
      </c>
      <c r="B21" s="141">
        <v>54304</v>
      </c>
      <c r="C21" s="134">
        <v>65</v>
      </c>
      <c r="D21" s="103">
        <f t="shared" si="0"/>
        <v>65</v>
      </c>
      <c r="E21" s="6"/>
    </row>
    <row r="22" spans="1:5" x14ac:dyDescent="0.25">
      <c r="A22" s="82" t="s">
        <v>211</v>
      </c>
      <c r="B22" s="141">
        <v>385</v>
      </c>
      <c r="C22" s="134">
        <v>36793.980000000003</v>
      </c>
      <c r="D22" s="103">
        <f t="shared" si="0"/>
        <v>36793.980000000003</v>
      </c>
      <c r="E22" s="6"/>
    </row>
    <row r="23" spans="1:5" x14ac:dyDescent="0.25">
      <c r="A23" s="82" t="s">
        <v>267</v>
      </c>
      <c r="B23" s="141">
        <v>497</v>
      </c>
      <c r="C23" s="134">
        <v>1234.6400000000001</v>
      </c>
      <c r="D23" s="102">
        <f t="shared" si="0"/>
        <v>1234.6400000000001</v>
      </c>
      <c r="E23" s="6"/>
    </row>
    <row r="24" spans="1:5" x14ac:dyDescent="0.25">
      <c r="A24" s="216" t="s">
        <v>269</v>
      </c>
      <c r="B24" s="141">
        <v>22246</v>
      </c>
      <c r="C24" s="134">
        <v>52.46</v>
      </c>
      <c r="D24" s="206">
        <f>SUM(C24:C25)</f>
        <v>101.25999999999999</v>
      </c>
      <c r="E24" s="6"/>
    </row>
    <row r="25" spans="1:5" x14ac:dyDescent="0.25">
      <c r="A25" s="216"/>
      <c r="B25" s="141">
        <v>22254</v>
      </c>
      <c r="C25" s="134">
        <v>48.8</v>
      </c>
      <c r="D25" s="206"/>
      <c r="E25" s="6"/>
    </row>
    <row r="26" spans="1:5" x14ac:dyDescent="0.25">
      <c r="A26" s="82" t="s">
        <v>300</v>
      </c>
      <c r="B26" s="141" t="s">
        <v>212</v>
      </c>
      <c r="C26" s="134">
        <v>4270</v>
      </c>
      <c r="D26" s="102">
        <f>SUM(C26)</f>
        <v>4270</v>
      </c>
      <c r="E26" s="6"/>
    </row>
    <row r="27" spans="1:5" x14ac:dyDescent="0.25">
      <c r="A27" s="82" t="s">
        <v>301</v>
      </c>
      <c r="B27" s="141" t="s">
        <v>213</v>
      </c>
      <c r="C27" s="134">
        <v>67.41</v>
      </c>
      <c r="D27" s="102">
        <f>SUM(C27)</f>
        <v>67.41</v>
      </c>
      <c r="E27" s="6"/>
    </row>
    <row r="28" spans="1:5" x14ac:dyDescent="0.25">
      <c r="A28" s="74" t="s">
        <v>270</v>
      </c>
      <c r="B28" s="141">
        <v>438610</v>
      </c>
      <c r="C28" s="134">
        <v>439.2</v>
      </c>
      <c r="D28" s="101">
        <f>SUM(C28)</f>
        <v>439.2</v>
      </c>
      <c r="E28" s="10"/>
    </row>
    <row r="29" spans="1:5" x14ac:dyDescent="0.25">
      <c r="A29" s="142" t="s">
        <v>306</v>
      </c>
      <c r="B29" s="40" t="s">
        <v>214</v>
      </c>
      <c r="C29" s="134">
        <v>12017</v>
      </c>
      <c r="D29" s="149">
        <f>SUM(C29)</f>
        <v>12017</v>
      </c>
      <c r="E29" s="10"/>
    </row>
    <row r="30" spans="1:5" x14ac:dyDescent="0.25">
      <c r="A30" s="216" t="s">
        <v>246</v>
      </c>
      <c r="B30" s="145" t="s">
        <v>215</v>
      </c>
      <c r="C30" s="134">
        <v>384.3</v>
      </c>
      <c r="D30" s="206">
        <f>SUM(C30:C31)</f>
        <v>761.69</v>
      </c>
      <c r="E30" s="6"/>
    </row>
    <row r="31" spans="1:5" x14ac:dyDescent="0.25">
      <c r="A31" s="216"/>
      <c r="B31" s="145" t="s">
        <v>216</v>
      </c>
      <c r="C31" s="134">
        <v>377.39</v>
      </c>
      <c r="D31" s="206"/>
      <c r="E31" s="6"/>
    </row>
    <row r="32" spans="1:5" x14ac:dyDescent="0.25">
      <c r="A32" s="142" t="s">
        <v>247</v>
      </c>
      <c r="B32" s="75" t="s">
        <v>217</v>
      </c>
      <c r="C32" s="134">
        <v>2618.94</v>
      </c>
      <c r="D32" s="149">
        <f>SUM(C32)</f>
        <v>2618.94</v>
      </c>
      <c r="E32" s="10"/>
    </row>
    <row r="33" spans="1:5" x14ac:dyDescent="0.25">
      <c r="A33" s="142" t="s">
        <v>249</v>
      </c>
      <c r="B33" s="141" t="s">
        <v>218</v>
      </c>
      <c r="C33" s="134">
        <v>654.34</v>
      </c>
      <c r="D33" s="102">
        <f>SUM(C33)</f>
        <v>654.34</v>
      </c>
      <c r="E33" s="6"/>
    </row>
    <row r="34" spans="1:5" x14ac:dyDescent="0.25">
      <c r="A34" s="142" t="s">
        <v>272</v>
      </c>
      <c r="B34" s="141">
        <v>3324000141</v>
      </c>
      <c r="C34" s="134">
        <v>6405</v>
      </c>
      <c r="D34" s="102">
        <f>SUM(C34)</f>
        <v>6405</v>
      </c>
      <c r="E34" s="6"/>
    </row>
    <row r="35" spans="1:5" ht="25.5" x14ac:dyDescent="0.25">
      <c r="A35" s="79" t="s">
        <v>254</v>
      </c>
      <c r="B35" s="40" t="s">
        <v>219</v>
      </c>
      <c r="C35" s="134">
        <v>562.51</v>
      </c>
      <c r="D35" s="103">
        <f>SUM(C35)</f>
        <v>562.51</v>
      </c>
      <c r="E35" s="6"/>
    </row>
    <row r="36" spans="1:5" x14ac:dyDescent="0.25">
      <c r="A36" s="79" t="s">
        <v>220</v>
      </c>
      <c r="B36" s="110" t="s">
        <v>221</v>
      </c>
      <c r="C36" s="134">
        <v>1120.94</v>
      </c>
      <c r="D36" s="103">
        <f>SUM(C36)</f>
        <v>1120.94</v>
      </c>
      <c r="E36" s="6"/>
    </row>
    <row r="37" spans="1:5" x14ac:dyDescent="0.25">
      <c r="A37" s="216" t="s">
        <v>256</v>
      </c>
      <c r="B37" s="147" t="s">
        <v>222</v>
      </c>
      <c r="C37" s="134">
        <v>7843.99</v>
      </c>
      <c r="D37" s="206">
        <f>SUM(C37:C39)</f>
        <v>19010.04</v>
      </c>
      <c r="E37" s="6"/>
    </row>
    <row r="38" spans="1:5" x14ac:dyDescent="0.25">
      <c r="A38" s="216"/>
      <c r="B38" s="38" t="s">
        <v>223</v>
      </c>
      <c r="C38" s="134">
        <v>5005.05</v>
      </c>
      <c r="D38" s="206"/>
      <c r="E38" s="6"/>
    </row>
    <row r="39" spans="1:5" x14ac:dyDescent="0.25">
      <c r="A39" s="216"/>
      <c r="B39" s="38" t="s">
        <v>224</v>
      </c>
      <c r="C39" s="134">
        <v>6161</v>
      </c>
      <c r="D39" s="206"/>
      <c r="E39" s="6"/>
    </row>
    <row r="40" spans="1:5" ht="24" x14ac:dyDescent="0.25">
      <c r="A40" s="82" t="s">
        <v>349</v>
      </c>
      <c r="B40" s="141" t="s">
        <v>233</v>
      </c>
      <c r="C40" s="134">
        <v>2696.32</v>
      </c>
      <c r="D40" s="103">
        <f>SUM(C40)</f>
        <v>2696.32</v>
      </c>
      <c r="E40" s="6"/>
    </row>
    <row r="41" spans="1:5" x14ac:dyDescent="0.25">
      <c r="A41" s="82" t="s">
        <v>299</v>
      </c>
      <c r="B41" s="141" t="s">
        <v>225</v>
      </c>
      <c r="C41" s="134">
        <v>10599.48</v>
      </c>
      <c r="D41" s="103">
        <f>SUM(C41)</f>
        <v>10599.48</v>
      </c>
      <c r="E41" s="6"/>
    </row>
    <row r="42" spans="1:5" x14ac:dyDescent="0.25">
      <c r="A42" s="82" t="s">
        <v>226</v>
      </c>
      <c r="B42" s="141" t="s">
        <v>227</v>
      </c>
      <c r="C42" s="134">
        <v>4205.58</v>
      </c>
      <c r="D42" s="102">
        <f>SUM(C42)</f>
        <v>4205.58</v>
      </c>
      <c r="E42" s="6"/>
    </row>
    <row r="43" spans="1:5" x14ac:dyDescent="0.25">
      <c r="A43" s="82" t="s">
        <v>269</v>
      </c>
      <c r="B43" s="141" t="s">
        <v>228</v>
      </c>
      <c r="C43" s="134">
        <v>48.8</v>
      </c>
      <c r="D43" s="103">
        <f>SUM(C43)</f>
        <v>48.8</v>
      </c>
      <c r="E43" s="6"/>
    </row>
    <row r="44" spans="1:5" x14ac:dyDescent="0.25">
      <c r="A44" s="216" t="s">
        <v>309</v>
      </c>
      <c r="B44" s="141" t="s">
        <v>229</v>
      </c>
      <c r="C44" s="134">
        <v>1168.76</v>
      </c>
      <c r="D44" s="206">
        <f>SUM(C44:C45)</f>
        <v>1777.54</v>
      </c>
      <c r="E44" s="6"/>
    </row>
    <row r="45" spans="1:5" x14ac:dyDescent="0.25">
      <c r="A45" s="216"/>
      <c r="B45" s="141" t="s">
        <v>230</v>
      </c>
      <c r="C45" s="134">
        <v>608.78</v>
      </c>
      <c r="D45" s="206"/>
      <c r="E45" s="6"/>
    </row>
    <row r="46" spans="1:5" x14ac:dyDescent="0.25">
      <c r="A46" s="82" t="s">
        <v>274</v>
      </c>
      <c r="B46" s="141" t="s">
        <v>231</v>
      </c>
      <c r="C46" s="134">
        <v>2640.47</v>
      </c>
      <c r="D46" s="102">
        <f>SUM(C46)</f>
        <v>2640.47</v>
      </c>
      <c r="E46" s="6"/>
    </row>
    <row r="47" spans="1:5" ht="15.75" thickBot="1" x14ac:dyDescent="0.3">
      <c r="A47" s="82" t="s">
        <v>307</v>
      </c>
      <c r="B47" s="141" t="s">
        <v>232</v>
      </c>
      <c r="C47" s="148">
        <v>833.66</v>
      </c>
      <c r="D47" s="108">
        <f>SUM(C47)</f>
        <v>833.66</v>
      </c>
      <c r="E47" s="6"/>
    </row>
    <row r="48" spans="1:5" ht="15.75" thickBot="1" x14ac:dyDescent="0.3">
      <c r="A48" s="224" t="s">
        <v>324</v>
      </c>
      <c r="B48" s="225"/>
      <c r="C48" s="153">
        <f>SUM(C10:C47)</f>
        <v>149856.41</v>
      </c>
      <c r="D48" s="154">
        <f>SUM(D10:D47)</f>
        <v>149856.41</v>
      </c>
      <c r="E48" s="6"/>
    </row>
    <row r="49" spans="1:5" x14ac:dyDescent="0.25">
      <c r="A49" s="60"/>
      <c r="B49" s="59"/>
      <c r="C49" s="150"/>
      <c r="D49" s="151"/>
      <c r="E49" s="6"/>
    </row>
  </sheetData>
  <mergeCells count="15">
    <mergeCell ref="A24:A25"/>
    <mergeCell ref="D24:D25"/>
    <mergeCell ref="A48:B48"/>
    <mergeCell ref="A37:A39"/>
    <mergeCell ref="D37:D39"/>
    <mergeCell ref="A44:A45"/>
    <mergeCell ref="D44:D45"/>
    <mergeCell ref="A30:A31"/>
    <mergeCell ref="D30:D31"/>
    <mergeCell ref="A10:A11"/>
    <mergeCell ref="D10:D11"/>
    <mergeCell ref="A13:A14"/>
    <mergeCell ref="D13:D14"/>
    <mergeCell ref="A17:A18"/>
    <mergeCell ref="D17:D18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A30" sqref="A30:B30"/>
    </sheetView>
  </sheetViews>
  <sheetFormatPr defaultRowHeight="15" x14ac:dyDescent="0.25"/>
  <cols>
    <col min="1" max="1" width="32.7109375" customWidth="1"/>
    <col min="2" max="2" width="12.140625" customWidth="1"/>
    <col min="3" max="3" width="12.85546875" customWidth="1"/>
    <col min="4" max="4" width="12.42578125" customWidth="1"/>
  </cols>
  <sheetData>
    <row r="1" spans="1:10" ht="18.75" x14ac:dyDescent="0.3">
      <c r="A1" s="17" t="s">
        <v>234</v>
      </c>
    </row>
    <row r="2" spans="1:10" ht="18.75" x14ac:dyDescent="0.3">
      <c r="A2" s="18"/>
    </row>
    <row r="3" spans="1:10" ht="18.75" x14ac:dyDescent="0.3">
      <c r="A3" s="17" t="s">
        <v>235</v>
      </c>
    </row>
    <row r="4" spans="1:10" ht="18.75" x14ac:dyDescent="0.3">
      <c r="A4" s="18" t="s">
        <v>236</v>
      </c>
    </row>
    <row r="5" spans="1:10" x14ac:dyDescent="0.25">
      <c r="A5" s="1"/>
      <c r="B5" s="3"/>
      <c r="C5" s="4"/>
      <c r="D5" s="4"/>
    </row>
    <row r="6" spans="1:10" x14ac:dyDescent="0.25">
      <c r="A6" s="1"/>
      <c r="C6" t="s">
        <v>321</v>
      </c>
    </row>
    <row r="7" spans="1:10" ht="15.75" thickBot="1" x14ac:dyDescent="0.3">
      <c r="A7" s="1"/>
      <c r="B7" s="3"/>
      <c r="C7" s="4"/>
      <c r="D7" s="4"/>
    </row>
    <row r="8" spans="1:10" ht="26.25" thickBot="1" x14ac:dyDescent="0.3">
      <c r="A8" s="29" t="s">
        <v>315</v>
      </c>
      <c r="B8" s="30" t="s">
        <v>0</v>
      </c>
      <c r="C8" s="31" t="s">
        <v>1</v>
      </c>
      <c r="D8" s="67" t="s">
        <v>322</v>
      </c>
    </row>
    <row r="9" spans="1:10" x14ac:dyDescent="0.25">
      <c r="A9" s="72" t="s">
        <v>260</v>
      </c>
      <c r="B9" s="73">
        <v>227048</v>
      </c>
      <c r="C9" s="51">
        <v>9878.34</v>
      </c>
      <c r="D9" s="86">
        <f>SUM(C9)</f>
        <v>9878.34</v>
      </c>
    </row>
    <row r="10" spans="1:10" x14ac:dyDescent="0.25">
      <c r="A10" s="74" t="s">
        <v>270</v>
      </c>
      <c r="B10" s="75" t="s">
        <v>27</v>
      </c>
      <c r="C10" s="76">
        <v>439.2</v>
      </c>
      <c r="D10" s="87">
        <f>SUM(C10)</f>
        <v>439.2</v>
      </c>
      <c r="J10" s="71"/>
    </row>
    <row r="11" spans="1:10" x14ac:dyDescent="0.25">
      <c r="A11" s="203" t="s">
        <v>261</v>
      </c>
      <c r="B11" s="75">
        <v>1674</v>
      </c>
      <c r="C11" s="76">
        <v>2609.58</v>
      </c>
      <c r="D11" s="204">
        <f>SUM(C11:C12)</f>
        <v>3664.88</v>
      </c>
    </row>
    <row r="12" spans="1:10" x14ac:dyDescent="0.25">
      <c r="A12" s="203"/>
      <c r="B12" s="38" t="s">
        <v>28</v>
      </c>
      <c r="C12" s="39">
        <v>1055.3</v>
      </c>
      <c r="D12" s="204"/>
    </row>
    <row r="13" spans="1:10" x14ac:dyDescent="0.25">
      <c r="A13" s="203" t="s">
        <v>246</v>
      </c>
      <c r="B13" s="38" t="s">
        <v>29</v>
      </c>
      <c r="C13" s="78">
        <v>384.3</v>
      </c>
      <c r="D13" s="205">
        <f>SUM(C13:C15)</f>
        <v>892.14</v>
      </c>
    </row>
    <row r="14" spans="1:10" x14ac:dyDescent="0.25">
      <c r="A14" s="203"/>
      <c r="B14" s="38" t="s">
        <v>30</v>
      </c>
      <c r="C14" s="39">
        <v>479.47</v>
      </c>
      <c r="D14" s="205"/>
    </row>
    <row r="15" spans="1:10" x14ac:dyDescent="0.25">
      <c r="A15" s="203"/>
      <c r="B15" s="38" t="s">
        <v>31</v>
      </c>
      <c r="C15" s="39">
        <v>28.37</v>
      </c>
      <c r="D15" s="205"/>
    </row>
    <row r="16" spans="1:10" x14ac:dyDescent="0.25">
      <c r="A16" s="74" t="s">
        <v>262</v>
      </c>
      <c r="B16" s="38" t="s">
        <v>32</v>
      </c>
      <c r="C16" s="39">
        <v>17535.060000000001</v>
      </c>
      <c r="D16" s="88">
        <f>SUM(C16)</f>
        <v>17535.060000000001</v>
      </c>
    </row>
    <row r="17" spans="1:4" x14ac:dyDescent="0.25">
      <c r="A17" s="79" t="s">
        <v>249</v>
      </c>
      <c r="B17" s="38" t="s">
        <v>33</v>
      </c>
      <c r="C17" s="39">
        <v>654.34</v>
      </c>
      <c r="D17" s="88">
        <f t="shared" ref="D17:D18" si="0">SUM(C17)</f>
        <v>654.34</v>
      </c>
    </row>
    <row r="18" spans="1:4" x14ac:dyDescent="0.25">
      <c r="A18" s="74" t="s">
        <v>10</v>
      </c>
      <c r="B18" s="38" t="s">
        <v>11</v>
      </c>
      <c r="C18" s="39">
        <v>80</v>
      </c>
      <c r="D18" s="88">
        <f t="shared" si="0"/>
        <v>80</v>
      </c>
    </row>
    <row r="19" spans="1:4" ht="25.5" x14ac:dyDescent="0.25">
      <c r="A19" s="79" t="s">
        <v>263</v>
      </c>
      <c r="B19" s="38" t="s">
        <v>34</v>
      </c>
      <c r="C19" s="39">
        <v>40992</v>
      </c>
      <c r="D19" s="88">
        <f>SUM(C19)</f>
        <v>40992</v>
      </c>
    </row>
    <row r="20" spans="1:4" x14ac:dyDescent="0.25">
      <c r="A20" s="74" t="s">
        <v>252</v>
      </c>
      <c r="B20" s="38" t="s">
        <v>35</v>
      </c>
      <c r="C20" s="39">
        <v>52.43</v>
      </c>
      <c r="D20" s="88">
        <f>SUM(C20)</f>
        <v>52.43</v>
      </c>
    </row>
    <row r="21" spans="1:4" ht="25.5" x14ac:dyDescent="0.25">
      <c r="A21" s="74" t="s">
        <v>254</v>
      </c>
      <c r="B21" s="38" t="s">
        <v>37</v>
      </c>
      <c r="C21" s="39">
        <v>796.65</v>
      </c>
      <c r="D21" s="88">
        <f>SUM(C21:C21)</f>
        <v>796.65</v>
      </c>
    </row>
    <row r="22" spans="1:4" ht="25.5" x14ac:dyDescent="0.25">
      <c r="A22" s="80" t="s">
        <v>264</v>
      </c>
      <c r="B22" s="38" t="s">
        <v>38</v>
      </c>
      <c r="C22" s="39">
        <v>366</v>
      </c>
      <c r="D22" s="88">
        <f t="shared" ref="D22:D29" si="1">SUM(C22)</f>
        <v>366</v>
      </c>
    </row>
    <row r="23" spans="1:4" ht="25.5" x14ac:dyDescent="0.25">
      <c r="A23" s="79" t="s">
        <v>265</v>
      </c>
      <c r="B23" s="38" t="s">
        <v>39</v>
      </c>
      <c r="C23" s="39">
        <v>317.39999999999998</v>
      </c>
      <c r="D23" s="89">
        <f t="shared" si="1"/>
        <v>317.39999999999998</v>
      </c>
    </row>
    <row r="24" spans="1:4" x14ac:dyDescent="0.25">
      <c r="A24" s="79" t="s">
        <v>256</v>
      </c>
      <c r="B24" s="38" t="s">
        <v>40</v>
      </c>
      <c r="C24" s="39">
        <v>290.24</v>
      </c>
      <c r="D24" s="89">
        <f t="shared" si="1"/>
        <v>290.24</v>
      </c>
    </row>
    <row r="25" spans="1:4" x14ac:dyDescent="0.25">
      <c r="A25" s="81" t="s">
        <v>266</v>
      </c>
      <c r="B25" s="38" t="s">
        <v>41</v>
      </c>
      <c r="C25" s="39">
        <v>8462.5300000000007</v>
      </c>
      <c r="D25" s="88">
        <f t="shared" si="1"/>
        <v>8462.5300000000007</v>
      </c>
    </row>
    <row r="26" spans="1:4" x14ac:dyDescent="0.25">
      <c r="A26" s="79" t="s">
        <v>267</v>
      </c>
      <c r="B26" s="38" t="s">
        <v>42</v>
      </c>
      <c r="C26" s="39">
        <v>2160.62</v>
      </c>
      <c r="D26" s="89">
        <f t="shared" si="1"/>
        <v>2160.62</v>
      </c>
    </row>
    <row r="27" spans="1:4" x14ac:dyDescent="0.25">
      <c r="A27" s="82" t="s">
        <v>268</v>
      </c>
      <c r="B27" s="83" t="s">
        <v>43</v>
      </c>
      <c r="C27" s="39">
        <v>10004</v>
      </c>
      <c r="D27" s="89">
        <f t="shared" si="1"/>
        <v>10004</v>
      </c>
    </row>
    <row r="28" spans="1:4" x14ac:dyDescent="0.25">
      <c r="A28" s="91" t="s">
        <v>269</v>
      </c>
      <c r="B28" s="92">
        <v>1604210145</v>
      </c>
      <c r="C28" s="50">
        <v>1234.2</v>
      </c>
      <c r="D28" s="93">
        <v>1234.2</v>
      </c>
    </row>
    <row r="29" spans="1:4" ht="15.75" thickBot="1" x14ac:dyDescent="0.3">
      <c r="A29" s="91" t="s">
        <v>269</v>
      </c>
      <c r="B29" s="92" t="s">
        <v>45</v>
      </c>
      <c r="C29" s="42">
        <v>52.46</v>
      </c>
      <c r="D29" s="90">
        <f t="shared" si="1"/>
        <v>52.46</v>
      </c>
    </row>
    <row r="30" spans="1:4" ht="15.75" thickBot="1" x14ac:dyDescent="0.3">
      <c r="A30" s="202" t="s">
        <v>324</v>
      </c>
      <c r="B30" s="202"/>
      <c r="C30" s="63">
        <f>SUM(C9:C29)</f>
        <v>97872.489999999976</v>
      </c>
      <c r="D30" s="62">
        <f>SUM(D9:D29)</f>
        <v>97872.489999999976</v>
      </c>
    </row>
    <row r="31" spans="1:4" x14ac:dyDescent="0.25">
      <c r="A31" s="6"/>
      <c r="B31" s="3"/>
      <c r="C31" s="4"/>
      <c r="D31" s="12"/>
    </row>
    <row r="32" spans="1:4" x14ac:dyDescent="0.25">
      <c r="A32" s="6"/>
      <c r="B32" s="6"/>
      <c r="C32" s="6"/>
      <c r="D32" s="6"/>
    </row>
    <row r="33" spans="1:4" x14ac:dyDescent="0.25">
      <c r="A33" s="6"/>
      <c r="B33" s="6"/>
      <c r="C33" s="6"/>
      <c r="D33" s="6"/>
    </row>
    <row r="34" spans="1:4" x14ac:dyDescent="0.25">
      <c r="A34" s="6"/>
      <c r="B34" s="6"/>
      <c r="C34" s="6"/>
      <c r="D34" s="6"/>
    </row>
  </sheetData>
  <mergeCells count="5">
    <mergeCell ref="A30:B30"/>
    <mergeCell ref="A11:A12"/>
    <mergeCell ref="A13:A15"/>
    <mergeCell ref="D11:D12"/>
    <mergeCell ref="D13:D15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opLeftCell="A13" workbookViewId="0">
      <selection activeCell="J13" sqref="J13"/>
    </sheetView>
  </sheetViews>
  <sheetFormatPr defaultRowHeight="15" x14ac:dyDescent="0.25"/>
  <cols>
    <col min="1" max="1" width="37.7109375" customWidth="1"/>
    <col min="2" max="2" width="14.28515625" customWidth="1"/>
    <col min="3" max="3" width="13.5703125" customWidth="1"/>
    <col min="4" max="4" width="12.42578125" customWidth="1"/>
  </cols>
  <sheetData>
    <row r="1" spans="1:4" ht="18.75" x14ac:dyDescent="0.3">
      <c r="A1" s="17" t="s">
        <v>234</v>
      </c>
    </row>
    <row r="2" spans="1:4" ht="18.75" x14ac:dyDescent="0.3">
      <c r="A2" s="18"/>
    </row>
    <row r="3" spans="1:4" ht="18.75" x14ac:dyDescent="0.3">
      <c r="A3" s="17" t="s">
        <v>235</v>
      </c>
    </row>
    <row r="4" spans="1:4" ht="18.75" x14ac:dyDescent="0.3">
      <c r="A4" s="18" t="s">
        <v>236</v>
      </c>
    </row>
    <row r="5" spans="1:4" ht="18.75" x14ac:dyDescent="0.3">
      <c r="A5" s="18"/>
    </row>
    <row r="6" spans="1:4" ht="18.75" x14ac:dyDescent="0.3">
      <c r="A6" s="18"/>
      <c r="C6" s="168" t="s">
        <v>323</v>
      </c>
      <c r="D6" s="168"/>
    </row>
    <row r="7" spans="1:4" ht="15.75" thickBot="1" x14ac:dyDescent="0.3">
      <c r="A7" s="1"/>
      <c r="B7" s="2"/>
      <c r="C7" s="3"/>
      <c r="D7" s="4"/>
    </row>
    <row r="8" spans="1:4" ht="26.25" thickBot="1" x14ac:dyDescent="0.3">
      <c r="A8" s="64" t="s">
        <v>315</v>
      </c>
      <c r="B8" s="65" t="s">
        <v>0</v>
      </c>
      <c r="C8" s="106" t="s">
        <v>1</v>
      </c>
      <c r="D8" s="107" t="s">
        <v>322</v>
      </c>
    </row>
    <row r="9" spans="1:4" x14ac:dyDescent="0.25">
      <c r="A9" s="72" t="s">
        <v>270</v>
      </c>
      <c r="B9" s="73">
        <v>23958</v>
      </c>
      <c r="C9" s="95">
        <v>439.2</v>
      </c>
      <c r="D9" s="100">
        <f>SUM(C9)</f>
        <v>439.2</v>
      </c>
    </row>
    <row r="10" spans="1:4" x14ac:dyDescent="0.25">
      <c r="A10" s="74" t="s">
        <v>261</v>
      </c>
      <c r="B10" s="75">
        <v>1821</v>
      </c>
      <c r="C10" s="76">
        <v>3172</v>
      </c>
      <c r="D10" s="101">
        <f>SUM(C10:C10)</f>
        <v>3172</v>
      </c>
    </row>
    <row r="11" spans="1:4" x14ac:dyDescent="0.25">
      <c r="A11" s="203" t="s">
        <v>246</v>
      </c>
      <c r="B11" s="38" t="s">
        <v>46</v>
      </c>
      <c r="C11" s="78">
        <v>384.3</v>
      </c>
      <c r="D11" s="206">
        <f>SUM(C11:C13)</f>
        <v>892.14</v>
      </c>
    </row>
    <row r="12" spans="1:4" x14ac:dyDescent="0.25">
      <c r="A12" s="203"/>
      <c r="B12" s="38" t="s">
        <v>47</v>
      </c>
      <c r="C12" s="39">
        <v>479.47</v>
      </c>
      <c r="D12" s="206"/>
    </row>
    <row r="13" spans="1:4" x14ac:dyDescent="0.25">
      <c r="A13" s="203"/>
      <c r="B13" s="38" t="s">
        <v>48</v>
      </c>
      <c r="C13" s="39">
        <v>28.37</v>
      </c>
      <c r="D13" s="206"/>
    </row>
    <row r="14" spans="1:4" x14ac:dyDescent="0.25">
      <c r="A14" s="74" t="s">
        <v>247</v>
      </c>
      <c r="B14" s="38" t="s">
        <v>49</v>
      </c>
      <c r="C14" s="39">
        <v>2618.94</v>
      </c>
      <c r="D14" s="102">
        <f>SUM(C14)</f>
        <v>2618.94</v>
      </c>
    </row>
    <row r="15" spans="1:4" x14ac:dyDescent="0.25">
      <c r="A15" s="79" t="s">
        <v>249</v>
      </c>
      <c r="B15" s="38" t="s">
        <v>50</v>
      </c>
      <c r="C15" s="39">
        <v>654.34</v>
      </c>
      <c r="D15" s="102">
        <f t="shared" ref="D15:D16" si="0">SUM(C15)</f>
        <v>654.34</v>
      </c>
    </row>
    <row r="16" spans="1:4" x14ac:dyDescent="0.25">
      <c r="A16" s="96" t="s">
        <v>271</v>
      </c>
      <c r="B16" s="38" t="s">
        <v>51</v>
      </c>
      <c r="C16" s="39">
        <v>13840.32</v>
      </c>
      <c r="D16" s="102">
        <f t="shared" si="0"/>
        <v>13840.32</v>
      </c>
    </row>
    <row r="17" spans="1:4" ht="15.75" customHeight="1" x14ac:dyDescent="0.25">
      <c r="A17" s="203" t="s">
        <v>272</v>
      </c>
      <c r="B17" s="38" t="s">
        <v>52</v>
      </c>
      <c r="C17" s="39">
        <v>3178.16</v>
      </c>
      <c r="D17" s="206">
        <f>SUM(C17:C19)</f>
        <v>30041.129999999997</v>
      </c>
    </row>
    <row r="18" spans="1:4" x14ac:dyDescent="0.25">
      <c r="A18" s="203"/>
      <c r="B18" s="38" t="s">
        <v>53</v>
      </c>
      <c r="C18" s="39">
        <v>8562.9699999999993</v>
      </c>
      <c r="D18" s="206"/>
    </row>
    <row r="19" spans="1:4" ht="15.75" customHeight="1" x14ac:dyDescent="0.25">
      <c r="A19" s="203"/>
      <c r="B19" s="38" t="s">
        <v>54</v>
      </c>
      <c r="C19" s="39">
        <v>18300</v>
      </c>
      <c r="D19" s="206"/>
    </row>
    <row r="20" spans="1:4" ht="15.75" customHeight="1" x14ac:dyDescent="0.25">
      <c r="A20" s="74" t="s">
        <v>329</v>
      </c>
      <c r="B20" s="38" t="s">
        <v>330</v>
      </c>
      <c r="C20" s="39">
        <v>1525</v>
      </c>
      <c r="D20" s="102">
        <v>1525</v>
      </c>
    </row>
    <row r="21" spans="1:4" ht="25.5" x14ac:dyDescent="0.25">
      <c r="A21" s="74" t="s">
        <v>254</v>
      </c>
      <c r="B21" s="38" t="s">
        <v>55</v>
      </c>
      <c r="C21" s="39">
        <v>815.7</v>
      </c>
      <c r="D21" s="102">
        <f>SUM(C21:C21)</f>
        <v>815.7</v>
      </c>
    </row>
    <row r="22" spans="1:4" x14ac:dyDescent="0.25">
      <c r="A22" s="80" t="s">
        <v>273</v>
      </c>
      <c r="B22" s="38" t="s">
        <v>56</v>
      </c>
      <c r="C22" s="39">
        <v>2520.36</v>
      </c>
      <c r="D22" s="102">
        <f t="shared" ref="D22:D35" si="1">SUM(C22)</f>
        <v>2520.36</v>
      </c>
    </row>
    <row r="23" spans="1:4" x14ac:dyDescent="0.25">
      <c r="A23" s="80" t="s">
        <v>275</v>
      </c>
      <c r="B23" s="97" t="s">
        <v>57</v>
      </c>
      <c r="C23" s="39">
        <v>4294</v>
      </c>
      <c r="D23" s="102">
        <f>SUM(C23)</f>
        <v>4294</v>
      </c>
    </row>
    <row r="24" spans="1:4" x14ac:dyDescent="0.25">
      <c r="A24" s="80" t="s">
        <v>327</v>
      </c>
      <c r="B24" s="97" t="s">
        <v>326</v>
      </c>
      <c r="C24" s="39">
        <v>397.66</v>
      </c>
      <c r="D24" s="102">
        <v>397.66</v>
      </c>
    </row>
    <row r="25" spans="1:4" x14ac:dyDescent="0.25">
      <c r="A25" s="80" t="s">
        <v>327</v>
      </c>
      <c r="B25" s="97" t="s">
        <v>328</v>
      </c>
      <c r="C25" s="39">
        <v>397.66</v>
      </c>
      <c r="D25" s="102">
        <v>397.66</v>
      </c>
    </row>
    <row r="26" spans="1:4" ht="15.75" customHeight="1" x14ac:dyDescent="0.25">
      <c r="A26" s="203" t="s">
        <v>276</v>
      </c>
      <c r="B26" s="38" t="s">
        <v>353</v>
      </c>
      <c r="C26" s="39">
        <v>3216.52</v>
      </c>
      <c r="D26" s="206">
        <f>SUM(C26:C28)</f>
        <v>15249.36</v>
      </c>
    </row>
    <row r="27" spans="1:4" ht="15.75" customHeight="1" x14ac:dyDescent="0.25">
      <c r="A27" s="203"/>
      <c r="B27" s="38" t="s">
        <v>58</v>
      </c>
      <c r="C27" s="39">
        <v>8969.42</v>
      </c>
      <c r="D27" s="206"/>
    </row>
    <row r="28" spans="1:4" ht="15.75" customHeight="1" x14ac:dyDescent="0.25">
      <c r="A28" s="203"/>
      <c r="B28" s="38" t="s">
        <v>59</v>
      </c>
      <c r="C28" s="39">
        <v>3063.42</v>
      </c>
      <c r="D28" s="206"/>
    </row>
    <row r="29" spans="1:4" x14ac:dyDescent="0.25">
      <c r="A29" s="79" t="s">
        <v>277</v>
      </c>
      <c r="B29" s="98" t="s">
        <v>60</v>
      </c>
      <c r="C29" s="39">
        <v>1708</v>
      </c>
      <c r="D29" s="103">
        <f t="shared" si="1"/>
        <v>1708</v>
      </c>
    </row>
    <row r="30" spans="1:4" x14ac:dyDescent="0.25">
      <c r="A30" s="207" t="s">
        <v>281</v>
      </c>
      <c r="B30" s="38" t="s">
        <v>61</v>
      </c>
      <c r="C30" s="39">
        <v>732</v>
      </c>
      <c r="D30" s="209">
        <f>SUM(C30:C31)</f>
        <v>811.3</v>
      </c>
    </row>
    <row r="31" spans="1:4" x14ac:dyDescent="0.25">
      <c r="A31" s="208"/>
      <c r="B31" s="38" t="s">
        <v>62</v>
      </c>
      <c r="C31" s="39">
        <v>79.3</v>
      </c>
      <c r="D31" s="210"/>
    </row>
    <row r="32" spans="1:4" x14ac:dyDescent="0.25">
      <c r="A32" s="99" t="s">
        <v>287</v>
      </c>
      <c r="B32" s="38" t="s">
        <v>331</v>
      </c>
      <c r="C32" s="39">
        <v>4806.8</v>
      </c>
      <c r="D32" s="104">
        <v>4806.8</v>
      </c>
    </row>
    <row r="33" spans="1:4" x14ac:dyDescent="0.25">
      <c r="A33" s="82" t="s">
        <v>282</v>
      </c>
      <c r="B33" s="83" t="s">
        <v>63</v>
      </c>
      <c r="C33" s="39">
        <v>732</v>
      </c>
      <c r="D33" s="103">
        <f t="shared" si="1"/>
        <v>732</v>
      </c>
    </row>
    <row r="34" spans="1:4" x14ac:dyDescent="0.25">
      <c r="A34" s="82" t="s">
        <v>325</v>
      </c>
      <c r="B34" s="83">
        <v>3000010</v>
      </c>
      <c r="C34" s="39">
        <v>620.96</v>
      </c>
      <c r="D34" s="103">
        <v>620.96</v>
      </c>
    </row>
    <row r="35" spans="1:4" x14ac:dyDescent="0.25">
      <c r="A35" s="82" t="s">
        <v>307</v>
      </c>
      <c r="B35" s="83" t="s">
        <v>64</v>
      </c>
      <c r="C35" s="39">
        <v>833.66</v>
      </c>
      <c r="D35" s="103">
        <f t="shared" si="1"/>
        <v>833.66</v>
      </c>
    </row>
    <row r="36" spans="1:4" x14ac:dyDescent="0.25">
      <c r="A36" s="82" t="s">
        <v>314</v>
      </c>
      <c r="B36" s="83" t="s">
        <v>65</v>
      </c>
      <c r="C36" s="39">
        <v>1731.46</v>
      </c>
      <c r="D36" s="103">
        <f>SUM(C36)</f>
        <v>1731.46</v>
      </c>
    </row>
    <row r="37" spans="1:4" x14ac:dyDescent="0.25">
      <c r="A37" s="82" t="s">
        <v>239</v>
      </c>
      <c r="B37" s="83" t="s">
        <v>66</v>
      </c>
      <c r="C37" s="39">
        <v>5124</v>
      </c>
      <c r="D37" s="103">
        <f>SUM(C37)</f>
        <v>5124</v>
      </c>
    </row>
    <row r="38" spans="1:4" ht="15.75" thickBot="1" x14ac:dyDescent="0.3">
      <c r="A38" s="84" t="s">
        <v>240</v>
      </c>
      <c r="B38" s="85" t="s">
        <v>67</v>
      </c>
      <c r="C38" s="42">
        <v>2571.7600000000002</v>
      </c>
      <c r="D38" s="105">
        <f>SUM(C38)</f>
        <v>2571.7600000000002</v>
      </c>
    </row>
    <row r="39" spans="1:4" ht="15.75" thickBot="1" x14ac:dyDescent="0.3">
      <c r="A39" s="202" t="s">
        <v>324</v>
      </c>
      <c r="B39" s="202"/>
      <c r="C39" s="61">
        <f>SUM(C9:C38)</f>
        <v>95797.750000000015</v>
      </c>
      <c r="D39" s="62">
        <f>SUM(D9:D38)</f>
        <v>95797.750000000015</v>
      </c>
    </row>
  </sheetData>
  <mergeCells count="9">
    <mergeCell ref="A17:A19"/>
    <mergeCell ref="D17:D19"/>
    <mergeCell ref="A11:A13"/>
    <mergeCell ref="D11:D13"/>
    <mergeCell ref="A39:B39"/>
    <mergeCell ref="A30:A31"/>
    <mergeCell ref="D30:D31"/>
    <mergeCell ref="A26:A28"/>
    <mergeCell ref="D26:D28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opLeftCell="A4" workbookViewId="0">
      <selection activeCell="J17" sqref="J17"/>
    </sheetView>
  </sheetViews>
  <sheetFormatPr defaultRowHeight="15" x14ac:dyDescent="0.25"/>
  <cols>
    <col min="1" max="1" width="30.85546875" customWidth="1"/>
    <col min="2" max="2" width="14.28515625" customWidth="1"/>
    <col min="3" max="3" width="13.5703125" customWidth="1"/>
    <col min="4" max="4" width="12.42578125" customWidth="1"/>
  </cols>
  <sheetData>
    <row r="1" spans="1:4" ht="18.75" x14ac:dyDescent="0.3">
      <c r="A1" s="17" t="s">
        <v>234</v>
      </c>
    </row>
    <row r="2" spans="1:4" ht="18.75" x14ac:dyDescent="0.3">
      <c r="A2" s="18"/>
    </row>
    <row r="3" spans="1:4" ht="18.75" x14ac:dyDescent="0.3">
      <c r="A3" s="17" t="s">
        <v>235</v>
      </c>
    </row>
    <row r="4" spans="1:4" ht="18.75" x14ac:dyDescent="0.3">
      <c r="A4" s="18" t="s">
        <v>236</v>
      </c>
    </row>
    <row r="5" spans="1:4" x14ac:dyDescent="0.25">
      <c r="A5" s="1"/>
      <c r="B5" s="2"/>
      <c r="C5" s="3"/>
      <c r="D5" s="4"/>
    </row>
    <row r="6" spans="1:4" x14ac:dyDescent="0.25">
      <c r="A6" s="1"/>
      <c r="C6" s="169" t="s">
        <v>332</v>
      </c>
      <c r="D6" s="170"/>
    </row>
    <row r="7" spans="1:4" ht="15.75" thickBot="1" x14ac:dyDescent="0.3">
      <c r="A7" s="1"/>
      <c r="B7" s="2"/>
      <c r="C7" s="3"/>
      <c r="D7" s="4"/>
    </row>
    <row r="8" spans="1:4" ht="26.25" thickBot="1" x14ac:dyDescent="0.3">
      <c r="A8" s="29" t="s">
        <v>315</v>
      </c>
      <c r="B8" s="30" t="s">
        <v>0</v>
      </c>
      <c r="C8" s="31" t="s">
        <v>1</v>
      </c>
      <c r="D8" s="107" t="s">
        <v>322</v>
      </c>
    </row>
    <row r="9" spans="1:4" x14ac:dyDescent="0.25">
      <c r="A9" s="72" t="s">
        <v>270</v>
      </c>
      <c r="B9" s="73" t="s">
        <v>68</v>
      </c>
      <c r="C9" s="95">
        <v>439.2</v>
      </c>
      <c r="D9" s="100">
        <f>SUM(C9)</f>
        <v>439.2</v>
      </c>
    </row>
    <row r="10" spans="1:4" x14ac:dyDescent="0.25">
      <c r="A10" s="207" t="s">
        <v>283</v>
      </c>
      <c r="B10" s="38" t="s">
        <v>69</v>
      </c>
      <c r="C10" s="39">
        <v>2090.59</v>
      </c>
      <c r="D10" s="206">
        <f>C10+C11</f>
        <v>2474.8900000000003</v>
      </c>
    </row>
    <row r="11" spans="1:4" x14ac:dyDescent="0.25">
      <c r="A11" s="208"/>
      <c r="B11" s="38" t="s">
        <v>70</v>
      </c>
      <c r="C11" s="39">
        <v>384.3</v>
      </c>
      <c r="D11" s="206"/>
    </row>
    <row r="12" spans="1:4" x14ac:dyDescent="0.25">
      <c r="A12" s="74" t="s">
        <v>247</v>
      </c>
      <c r="B12" s="38" t="s">
        <v>71</v>
      </c>
      <c r="C12" s="39">
        <v>11993.82</v>
      </c>
      <c r="D12" s="102">
        <f>SUM(C12)</f>
        <v>11993.82</v>
      </c>
    </row>
    <row r="13" spans="1:4" x14ac:dyDescent="0.25">
      <c r="A13" s="74" t="s">
        <v>248</v>
      </c>
      <c r="B13" s="38" t="s">
        <v>72</v>
      </c>
      <c r="C13" s="39">
        <v>23790</v>
      </c>
      <c r="D13" s="102">
        <f t="shared" ref="D13:D14" si="0">SUM(C13)</f>
        <v>23790</v>
      </c>
    </row>
    <row r="14" spans="1:4" x14ac:dyDescent="0.25">
      <c r="A14" s="96" t="s">
        <v>284</v>
      </c>
      <c r="B14" s="38" t="s">
        <v>73</v>
      </c>
      <c r="C14" s="39">
        <v>1412.76</v>
      </c>
      <c r="D14" s="102">
        <f t="shared" si="0"/>
        <v>1412.76</v>
      </c>
    </row>
    <row r="15" spans="1:4" ht="25.5" x14ac:dyDescent="0.25">
      <c r="A15" s="74" t="s">
        <v>285</v>
      </c>
      <c r="B15" s="75" t="s">
        <v>74</v>
      </c>
      <c r="C15" s="76">
        <v>8359.44</v>
      </c>
      <c r="D15" s="101">
        <f>SUM(C15:C15)</f>
        <v>8359.44</v>
      </c>
    </row>
    <row r="16" spans="1:4" x14ac:dyDescent="0.25">
      <c r="A16" s="96" t="s">
        <v>272</v>
      </c>
      <c r="B16" s="38" t="s">
        <v>75</v>
      </c>
      <c r="C16" s="39">
        <v>73.2</v>
      </c>
      <c r="D16" s="108">
        <f>SUM(C16:C16)</f>
        <v>73.2</v>
      </c>
    </row>
    <row r="17" spans="1:4" ht="38.25" x14ac:dyDescent="0.25">
      <c r="A17" s="74" t="s">
        <v>254</v>
      </c>
      <c r="B17" s="38" t="s">
        <v>76</v>
      </c>
      <c r="C17" s="39">
        <v>623.79999999999995</v>
      </c>
      <c r="D17" s="102">
        <f>SUM(C17:C17)</f>
        <v>623.79999999999995</v>
      </c>
    </row>
    <row r="18" spans="1:4" x14ac:dyDescent="0.25">
      <c r="A18" s="80" t="s">
        <v>286</v>
      </c>
      <c r="B18" s="38" t="s">
        <v>77</v>
      </c>
      <c r="C18" s="39">
        <v>425.29</v>
      </c>
      <c r="D18" s="102">
        <f t="shared" ref="D18:D25" si="1">SUM(C18)</f>
        <v>425.29</v>
      </c>
    </row>
    <row r="19" spans="1:4" x14ac:dyDescent="0.25">
      <c r="A19" s="96" t="s">
        <v>287</v>
      </c>
      <c r="B19" s="38" t="s">
        <v>78</v>
      </c>
      <c r="C19" s="39">
        <v>262.3</v>
      </c>
      <c r="D19" s="108">
        <f>SUM(C19:C19)</f>
        <v>262.3</v>
      </c>
    </row>
    <row r="20" spans="1:4" x14ac:dyDescent="0.25">
      <c r="A20" s="96" t="s">
        <v>288</v>
      </c>
      <c r="B20" s="38" t="s">
        <v>79</v>
      </c>
      <c r="C20" s="39">
        <v>2203.63</v>
      </c>
      <c r="D20" s="108">
        <f>SUM(C20:C20)</f>
        <v>2203.63</v>
      </c>
    </row>
    <row r="21" spans="1:4" x14ac:dyDescent="0.25">
      <c r="A21" s="82" t="s">
        <v>289</v>
      </c>
      <c r="B21" s="83" t="s">
        <v>80</v>
      </c>
      <c r="C21" s="39">
        <v>854</v>
      </c>
      <c r="D21" s="103">
        <f>SUM(C21)</f>
        <v>854</v>
      </c>
    </row>
    <row r="22" spans="1:4" x14ac:dyDescent="0.25">
      <c r="A22" s="79" t="s">
        <v>290</v>
      </c>
      <c r="B22" s="98" t="s">
        <v>81</v>
      </c>
      <c r="C22" s="39">
        <v>2915.8</v>
      </c>
      <c r="D22" s="103">
        <f>SUM(C22)</f>
        <v>2915.8</v>
      </c>
    </row>
    <row r="23" spans="1:4" ht="15.75" customHeight="1" x14ac:dyDescent="0.25">
      <c r="A23" s="203" t="s">
        <v>291</v>
      </c>
      <c r="B23" s="38" t="s">
        <v>82</v>
      </c>
      <c r="C23" s="39">
        <v>5490</v>
      </c>
      <c r="D23" s="206">
        <f>SUM(C23:C24)</f>
        <v>42044.25</v>
      </c>
    </row>
    <row r="24" spans="1:4" ht="15.75" customHeight="1" x14ac:dyDescent="0.25">
      <c r="A24" s="203"/>
      <c r="B24" s="68" t="s">
        <v>83</v>
      </c>
      <c r="C24" s="39">
        <v>36554.25</v>
      </c>
      <c r="D24" s="206"/>
    </row>
    <row r="25" spans="1:4" x14ac:dyDescent="0.25">
      <c r="A25" s="82" t="s">
        <v>292</v>
      </c>
      <c r="B25" s="83" t="s">
        <v>84</v>
      </c>
      <c r="C25" s="39">
        <v>2013</v>
      </c>
      <c r="D25" s="103">
        <f t="shared" si="1"/>
        <v>2013</v>
      </c>
    </row>
    <row r="26" spans="1:4" ht="12" customHeight="1" x14ac:dyDescent="0.25">
      <c r="A26" s="211" t="s">
        <v>307</v>
      </c>
      <c r="B26" s="83" t="s">
        <v>85</v>
      </c>
      <c r="C26" s="39">
        <v>833.66</v>
      </c>
      <c r="D26" s="209">
        <f>SUM(C26:C28)</f>
        <v>2500.98</v>
      </c>
    </row>
    <row r="27" spans="1:4" ht="12.75" customHeight="1" x14ac:dyDescent="0.25">
      <c r="A27" s="212"/>
      <c r="B27" s="83" t="s">
        <v>86</v>
      </c>
      <c r="C27" s="39">
        <v>833.66</v>
      </c>
      <c r="D27" s="214"/>
    </row>
    <row r="28" spans="1:4" ht="11.25" customHeight="1" x14ac:dyDescent="0.25">
      <c r="A28" s="213"/>
      <c r="B28" s="83" t="s">
        <v>36</v>
      </c>
      <c r="C28" s="39">
        <v>833.66</v>
      </c>
      <c r="D28" s="210"/>
    </row>
    <row r="29" spans="1:4" x14ac:dyDescent="0.25">
      <c r="A29" s="80" t="s">
        <v>269</v>
      </c>
      <c r="B29" s="97" t="s">
        <v>87</v>
      </c>
      <c r="C29" s="39">
        <v>48.8</v>
      </c>
      <c r="D29" s="102">
        <f>SUM(C29)</f>
        <v>48.8</v>
      </c>
    </row>
    <row r="30" spans="1:4" x14ac:dyDescent="0.25">
      <c r="A30" s="74" t="s">
        <v>293</v>
      </c>
      <c r="B30" s="38" t="s">
        <v>88</v>
      </c>
      <c r="C30" s="39">
        <v>7930</v>
      </c>
      <c r="D30" s="102">
        <f>SUM(C30)</f>
        <v>7930</v>
      </c>
    </row>
    <row r="31" spans="1:4" ht="15.75" thickBot="1" x14ac:dyDescent="0.3">
      <c r="A31" s="84" t="s">
        <v>252</v>
      </c>
      <c r="B31" s="85">
        <v>35</v>
      </c>
      <c r="C31" s="42">
        <v>57.22</v>
      </c>
      <c r="D31" s="105">
        <f>SUM(C31)</f>
        <v>57.22</v>
      </c>
    </row>
    <row r="32" spans="1:4" ht="15.75" thickBot="1" x14ac:dyDescent="0.3">
      <c r="A32" s="202" t="s">
        <v>324</v>
      </c>
      <c r="B32" s="202"/>
      <c r="C32" s="61">
        <f>SUM(C9:C31)</f>
        <v>110422.38000000002</v>
      </c>
      <c r="D32" s="62">
        <f>SUM(D9:D31)</f>
        <v>110422.38</v>
      </c>
    </row>
    <row r="33" spans="1:4" x14ac:dyDescent="0.25">
      <c r="A33" s="6"/>
      <c r="B33" s="6"/>
      <c r="C33" s="6"/>
      <c r="D33" s="6"/>
    </row>
  </sheetData>
  <mergeCells count="7">
    <mergeCell ref="A10:A11"/>
    <mergeCell ref="D10:D11"/>
    <mergeCell ref="A32:B32"/>
    <mergeCell ref="A26:A28"/>
    <mergeCell ref="D26:D28"/>
    <mergeCell ref="A23:A24"/>
    <mergeCell ref="D23:D24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I8" sqref="I8"/>
    </sheetView>
  </sheetViews>
  <sheetFormatPr defaultRowHeight="15" x14ac:dyDescent="0.25"/>
  <cols>
    <col min="1" max="1" width="35.7109375" customWidth="1"/>
    <col min="2" max="2" width="14.28515625" customWidth="1"/>
    <col min="3" max="3" width="13.5703125" customWidth="1"/>
    <col min="4" max="4" width="13.140625" bestFit="1" customWidth="1"/>
  </cols>
  <sheetData>
    <row r="1" spans="1:5" ht="18.75" x14ac:dyDescent="0.3">
      <c r="A1" s="17" t="s">
        <v>234</v>
      </c>
    </row>
    <row r="2" spans="1:5" ht="18.75" x14ac:dyDescent="0.3">
      <c r="A2" s="18"/>
    </row>
    <row r="3" spans="1:5" ht="18.75" x14ac:dyDescent="0.3">
      <c r="A3" s="17" t="s">
        <v>235</v>
      </c>
    </row>
    <row r="4" spans="1:5" ht="18.75" x14ac:dyDescent="0.3">
      <c r="A4" s="18" t="s">
        <v>236</v>
      </c>
    </row>
    <row r="5" spans="1:5" x14ac:dyDescent="0.25">
      <c r="A5" s="1"/>
      <c r="B5" s="8"/>
      <c r="C5" s="25"/>
      <c r="D5" s="7"/>
      <c r="E5" s="6"/>
    </row>
    <row r="6" spans="1:5" x14ac:dyDescent="0.25">
      <c r="A6" s="1"/>
      <c r="C6" s="171" t="s">
        <v>333</v>
      </c>
      <c r="D6" s="172"/>
      <c r="E6" s="6"/>
    </row>
    <row r="7" spans="1:5" ht="15.75" thickBot="1" x14ac:dyDescent="0.3">
      <c r="A7" s="1"/>
      <c r="B7" s="2"/>
      <c r="C7" s="3"/>
      <c r="D7" s="4"/>
      <c r="E7" s="6"/>
    </row>
    <row r="8" spans="1:5" ht="26.25" thickBot="1" x14ac:dyDescent="0.3">
      <c r="A8" s="64" t="s">
        <v>315</v>
      </c>
      <c r="B8" s="65" t="s">
        <v>0</v>
      </c>
      <c r="C8" s="94" t="s">
        <v>1</v>
      </c>
      <c r="D8" s="173" t="s">
        <v>322</v>
      </c>
      <c r="E8" s="6"/>
    </row>
    <row r="9" spans="1:5" x14ac:dyDescent="0.25">
      <c r="A9" s="174" t="s">
        <v>319</v>
      </c>
      <c r="B9" s="73"/>
      <c r="C9" s="51">
        <v>2143.8200000000002</v>
      </c>
      <c r="D9" s="129">
        <v>2143.8200000000002</v>
      </c>
      <c r="E9" s="6"/>
    </row>
    <row r="10" spans="1:5" x14ac:dyDescent="0.25">
      <c r="A10" s="77" t="s">
        <v>270</v>
      </c>
      <c r="B10" s="75" t="s">
        <v>89</v>
      </c>
      <c r="C10" s="76">
        <v>439.2</v>
      </c>
      <c r="D10" s="135">
        <f>SUM(C10)</f>
        <v>439.2</v>
      </c>
      <c r="E10" s="6"/>
    </row>
    <row r="11" spans="1:5" x14ac:dyDescent="0.25">
      <c r="A11" s="77" t="s">
        <v>261</v>
      </c>
      <c r="B11" s="132" t="s">
        <v>90</v>
      </c>
      <c r="C11" s="133">
        <v>383.08</v>
      </c>
      <c r="D11" s="102">
        <f>SUM(C11)</f>
        <v>383.08</v>
      </c>
      <c r="E11" s="6"/>
    </row>
    <row r="12" spans="1:5" ht="15.75" customHeight="1" x14ac:dyDescent="0.25">
      <c r="A12" s="216" t="s">
        <v>294</v>
      </c>
      <c r="B12" s="83" t="s">
        <v>91</v>
      </c>
      <c r="C12" s="133">
        <v>244</v>
      </c>
      <c r="D12" s="206">
        <f>SUM(C12:C13)</f>
        <v>10270.879999999999</v>
      </c>
      <c r="E12" s="6"/>
    </row>
    <row r="13" spans="1:5" ht="15.75" customHeight="1" x14ac:dyDescent="0.25">
      <c r="A13" s="216"/>
      <c r="B13" s="110" t="s">
        <v>92</v>
      </c>
      <c r="C13" s="133">
        <v>10026.879999999999</v>
      </c>
      <c r="D13" s="206"/>
      <c r="E13" s="6"/>
    </row>
    <row r="14" spans="1:5" x14ac:dyDescent="0.25">
      <c r="A14" s="77" t="s">
        <v>246</v>
      </c>
      <c r="B14" s="132" t="s">
        <v>93</v>
      </c>
      <c r="C14" s="133">
        <v>384.3</v>
      </c>
      <c r="D14" s="102">
        <f>SUM(C14)</f>
        <v>384.3</v>
      </c>
      <c r="E14" s="6"/>
    </row>
    <row r="15" spans="1:5" x14ac:dyDescent="0.25">
      <c r="A15" s="77" t="s">
        <v>250</v>
      </c>
      <c r="B15" s="132" t="s">
        <v>94</v>
      </c>
      <c r="C15" s="133">
        <v>3660</v>
      </c>
      <c r="D15" s="102">
        <f>SUM(C15)</f>
        <v>3660</v>
      </c>
      <c r="E15" s="6"/>
    </row>
    <row r="16" spans="1:5" x14ac:dyDescent="0.25">
      <c r="A16" s="77" t="s">
        <v>249</v>
      </c>
      <c r="B16" s="132" t="s">
        <v>95</v>
      </c>
      <c r="C16" s="133">
        <v>654.34</v>
      </c>
      <c r="D16" s="102">
        <f t="shared" ref="D16:D17" si="0">SUM(C16)</f>
        <v>654.34</v>
      </c>
      <c r="E16" s="6"/>
    </row>
    <row r="17" spans="1:5" x14ac:dyDescent="0.25">
      <c r="A17" s="77" t="s">
        <v>312</v>
      </c>
      <c r="B17" s="132" t="s">
        <v>96</v>
      </c>
      <c r="C17" s="133">
        <v>1342</v>
      </c>
      <c r="D17" s="102">
        <f t="shared" si="0"/>
        <v>1342</v>
      </c>
      <c r="E17" s="6"/>
    </row>
    <row r="18" spans="1:5" x14ac:dyDescent="0.25">
      <c r="A18" s="77" t="s">
        <v>274</v>
      </c>
      <c r="B18" s="75" t="s">
        <v>97</v>
      </c>
      <c r="C18" s="76">
        <v>540.58000000000004</v>
      </c>
      <c r="D18" s="135">
        <f>SUM(C18:C18)</f>
        <v>540.58000000000004</v>
      </c>
      <c r="E18" s="6"/>
    </row>
    <row r="19" spans="1:5" x14ac:dyDescent="0.25">
      <c r="A19" s="203" t="s">
        <v>254</v>
      </c>
      <c r="B19" s="109" t="s">
        <v>98</v>
      </c>
      <c r="C19" s="76">
        <v>747.25</v>
      </c>
      <c r="D19" s="206">
        <f>SUM(C19:C20)</f>
        <v>1291.75</v>
      </c>
      <c r="E19" s="6"/>
    </row>
    <row r="20" spans="1:5" ht="27" customHeight="1" x14ac:dyDescent="0.25">
      <c r="A20" s="203"/>
      <c r="B20" s="132" t="s">
        <v>99</v>
      </c>
      <c r="C20" s="133">
        <v>544.5</v>
      </c>
      <c r="D20" s="206"/>
      <c r="E20" s="6"/>
    </row>
    <row r="21" spans="1:5" x14ac:dyDescent="0.25">
      <c r="A21" s="127" t="s">
        <v>281</v>
      </c>
      <c r="B21" s="132" t="s">
        <v>100</v>
      </c>
      <c r="C21" s="133">
        <v>2551.02</v>
      </c>
      <c r="D21" s="102">
        <f t="shared" ref="D21:D27" si="1">SUM(C21)</f>
        <v>2551.02</v>
      </c>
      <c r="E21" s="6"/>
    </row>
    <row r="22" spans="1:5" x14ac:dyDescent="0.25">
      <c r="A22" s="77" t="s">
        <v>265</v>
      </c>
      <c r="B22" s="132" t="s">
        <v>101</v>
      </c>
      <c r="C22" s="133">
        <v>317.39999999999998</v>
      </c>
      <c r="D22" s="102">
        <f>SUM(C22:C22)</f>
        <v>317.39999999999998</v>
      </c>
      <c r="E22" s="6"/>
    </row>
    <row r="23" spans="1:5" x14ac:dyDescent="0.25">
      <c r="A23" s="203" t="s">
        <v>266</v>
      </c>
      <c r="B23" s="132" t="s">
        <v>102</v>
      </c>
      <c r="C23" s="133">
        <v>2747.81</v>
      </c>
      <c r="D23" s="206">
        <f>SUM(C23:C24)</f>
        <v>2204.79</v>
      </c>
      <c r="E23" s="6"/>
    </row>
    <row r="24" spans="1:5" x14ac:dyDescent="0.25">
      <c r="A24" s="203"/>
      <c r="B24" s="110" t="s">
        <v>103</v>
      </c>
      <c r="C24" s="111">
        <v>-543.02</v>
      </c>
      <c r="D24" s="206"/>
      <c r="E24" s="6"/>
    </row>
    <row r="25" spans="1:5" x14ac:dyDescent="0.25">
      <c r="A25" s="82" t="s">
        <v>295</v>
      </c>
      <c r="B25" s="83">
        <v>72</v>
      </c>
      <c r="C25" s="133">
        <v>1830</v>
      </c>
      <c r="D25" s="103">
        <f>SUM(C25)</f>
        <v>1830</v>
      </c>
      <c r="E25" s="6"/>
    </row>
    <row r="26" spans="1:5" x14ac:dyDescent="0.25">
      <c r="A26" s="79" t="s">
        <v>267</v>
      </c>
      <c r="B26" s="132" t="s">
        <v>104</v>
      </c>
      <c r="C26" s="133">
        <v>11621.72</v>
      </c>
      <c r="D26" s="103">
        <f>SUM(C26)</f>
        <v>11621.72</v>
      </c>
      <c r="E26" s="6"/>
    </row>
    <row r="27" spans="1:5" x14ac:dyDescent="0.25">
      <c r="A27" s="82" t="s">
        <v>268</v>
      </c>
      <c r="B27" s="83">
        <v>102</v>
      </c>
      <c r="C27" s="133">
        <v>3782</v>
      </c>
      <c r="D27" s="103">
        <f t="shared" si="1"/>
        <v>3782</v>
      </c>
      <c r="E27" s="6"/>
    </row>
    <row r="28" spans="1:5" ht="15.75" thickBot="1" x14ac:dyDescent="0.3">
      <c r="A28" s="112" t="s">
        <v>241</v>
      </c>
      <c r="B28" s="113" t="s">
        <v>105</v>
      </c>
      <c r="C28" s="42">
        <v>436.76</v>
      </c>
      <c r="D28" s="114">
        <f>SUM(C28)</f>
        <v>436.76</v>
      </c>
      <c r="E28" s="6"/>
    </row>
    <row r="29" spans="1:5" ht="15.75" thickBot="1" x14ac:dyDescent="0.3">
      <c r="A29" s="215" t="s">
        <v>324</v>
      </c>
      <c r="B29" s="215"/>
      <c r="C29" s="61">
        <f>SUM(C9:C28)</f>
        <v>43853.640000000007</v>
      </c>
      <c r="D29" s="62">
        <f>SUM(D9:D28)</f>
        <v>43853.640000000007</v>
      </c>
      <c r="E29" s="6"/>
    </row>
    <row r="30" spans="1:5" x14ac:dyDescent="0.25">
      <c r="A30" s="6"/>
      <c r="B30" s="11"/>
      <c r="C30" s="3"/>
      <c r="D30" s="12"/>
      <c r="E30" s="6"/>
    </row>
  </sheetData>
  <mergeCells count="7">
    <mergeCell ref="A12:A13"/>
    <mergeCell ref="D12:D13"/>
    <mergeCell ref="A29:B29"/>
    <mergeCell ref="A19:A20"/>
    <mergeCell ref="D19:D20"/>
    <mergeCell ref="A23:A24"/>
    <mergeCell ref="D23:D24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A29" sqref="A29:B29"/>
    </sheetView>
  </sheetViews>
  <sheetFormatPr defaultRowHeight="15" x14ac:dyDescent="0.25"/>
  <cols>
    <col min="1" max="1" width="35" customWidth="1"/>
    <col min="2" max="2" width="14.28515625" customWidth="1"/>
    <col min="3" max="3" width="13.5703125" customWidth="1"/>
    <col min="4" max="4" width="13.140625" bestFit="1" customWidth="1"/>
  </cols>
  <sheetData>
    <row r="1" spans="1:5" ht="18.75" x14ac:dyDescent="0.3">
      <c r="A1" s="17" t="s">
        <v>234</v>
      </c>
    </row>
    <row r="2" spans="1:5" ht="18.75" x14ac:dyDescent="0.3">
      <c r="A2" s="18"/>
    </row>
    <row r="3" spans="1:5" ht="18.75" x14ac:dyDescent="0.3">
      <c r="A3" s="17" t="s">
        <v>235</v>
      </c>
    </row>
    <row r="4" spans="1:5" ht="18.75" x14ac:dyDescent="0.3">
      <c r="A4" s="18" t="s">
        <v>236</v>
      </c>
    </row>
    <row r="5" spans="1:5" ht="18.75" x14ac:dyDescent="0.3">
      <c r="A5" s="18"/>
    </row>
    <row r="6" spans="1:5" x14ac:dyDescent="0.25">
      <c r="A6" s="1"/>
      <c r="C6" s="168" t="s">
        <v>334</v>
      </c>
      <c r="D6" s="168"/>
      <c r="E6" s="6"/>
    </row>
    <row r="7" spans="1:5" ht="15.75" thickBot="1" x14ac:dyDescent="0.3">
      <c r="A7" s="1"/>
      <c r="B7" s="2"/>
      <c r="C7" s="3"/>
      <c r="D7" s="4"/>
      <c r="E7" s="6"/>
    </row>
    <row r="8" spans="1:5" ht="26.25" thickBot="1" x14ac:dyDescent="0.3">
      <c r="A8" s="64" t="s">
        <v>315</v>
      </c>
      <c r="B8" s="65" t="s">
        <v>0</v>
      </c>
      <c r="C8" s="94" t="s">
        <v>1</v>
      </c>
      <c r="D8" s="67" t="s">
        <v>2</v>
      </c>
      <c r="E8" s="6"/>
    </row>
    <row r="9" spans="1:5" x14ac:dyDescent="0.25">
      <c r="A9" s="72" t="s">
        <v>270</v>
      </c>
      <c r="B9" s="73">
        <v>143409</v>
      </c>
      <c r="C9" s="95">
        <v>439.2</v>
      </c>
      <c r="D9" s="100">
        <f>SUM(C9)</f>
        <v>439.2</v>
      </c>
      <c r="E9" s="6"/>
    </row>
    <row r="10" spans="1:5" x14ac:dyDescent="0.25">
      <c r="A10" s="74" t="s">
        <v>262</v>
      </c>
      <c r="B10" s="115" t="s">
        <v>106</v>
      </c>
      <c r="C10" s="39">
        <v>5721.8</v>
      </c>
      <c r="D10" s="102">
        <f>SUM(C10)</f>
        <v>5721.8</v>
      </c>
      <c r="E10" s="6"/>
    </row>
    <row r="11" spans="1:5" x14ac:dyDescent="0.25">
      <c r="A11" s="96" t="s">
        <v>246</v>
      </c>
      <c r="B11" s="38" t="s">
        <v>107</v>
      </c>
      <c r="C11" s="39">
        <v>384.3</v>
      </c>
      <c r="D11" s="121">
        <f>SUM(C11)</f>
        <v>384.3</v>
      </c>
      <c r="E11" s="6"/>
    </row>
    <row r="12" spans="1:5" x14ac:dyDescent="0.25">
      <c r="A12" s="74" t="s">
        <v>247</v>
      </c>
      <c r="B12" s="38" t="s">
        <v>108</v>
      </c>
      <c r="C12" s="39">
        <v>2618.94</v>
      </c>
      <c r="D12" s="102">
        <f>SUM(C12)</f>
        <v>2618.94</v>
      </c>
      <c r="E12" s="6"/>
    </row>
    <row r="13" spans="1:5" x14ac:dyDescent="0.25">
      <c r="A13" s="74" t="s">
        <v>249</v>
      </c>
      <c r="B13" s="38" t="s">
        <v>109</v>
      </c>
      <c r="C13" s="39">
        <v>654.34</v>
      </c>
      <c r="D13" s="102">
        <f t="shared" ref="D13" si="0">SUM(C13)</f>
        <v>654.34</v>
      </c>
      <c r="E13" s="6"/>
    </row>
    <row r="14" spans="1:5" x14ac:dyDescent="0.25">
      <c r="A14" s="207" t="s">
        <v>272</v>
      </c>
      <c r="B14" s="38" t="s">
        <v>110</v>
      </c>
      <c r="C14" s="39">
        <v>6405</v>
      </c>
      <c r="D14" s="209">
        <f>SUM(C14:C15)</f>
        <v>10780.529999999999</v>
      </c>
      <c r="E14" s="6"/>
    </row>
    <row r="15" spans="1:5" x14ac:dyDescent="0.25">
      <c r="A15" s="208"/>
      <c r="B15" s="97" t="s">
        <v>111</v>
      </c>
      <c r="C15" s="50">
        <v>4375.53</v>
      </c>
      <c r="D15" s="210"/>
      <c r="E15" s="6"/>
    </row>
    <row r="16" spans="1:5" x14ac:dyDescent="0.25">
      <c r="A16" s="74" t="s">
        <v>274</v>
      </c>
      <c r="B16" s="75" t="s">
        <v>112</v>
      </c>
      <c r="C16" s="76">
        <v>2813.68</v>
      </c>
      <c r="D16" s="101">
        <f>SUM(C16:C16)</f>
        <v>2813.68</v>
      </c>
      <c r="E16" s="6"/>
    </row>
    <row r="17" spans="1:5" ht="25.5" x14ac:dyDescent="0.25">
      <c r="A17" s="116" t="s">
        <v>254</v>
      </c>
      <c r="B17" s="117" t="s">
        <v>113</v>
      </c>
      <c r="C17" s="118">
        <v>605.5</v>
      </c>
      <c r="D17" s="121">
        <f>SUM(C17)</f>
        <v>605.5</v>
      </c>
      <c r="E17" s="6"/>
    </row>
    <row r="18" spans="1:5" ht="25.5" x14ac:dyDescent="0.25">
      <c r="A18" s="79" t="s">
        <v>297</v>
      </c>
      <c r="B18" s="38" t="s">
        <v>114</v>
      </c>
      <c r="C18" s="39">
        <v>6467.17</v>
      </c>
      <c r="D18" s="103">
        <f>SUM(C18)</f>
        <v>6467.17</v>
      </c>
      <c r="E18" s="6"/>
    </row>
    <row r="19" spans="1:5" x14ac:dyDescent="0.25">
      <c r="A19" s="119" t="s">
        <v>157</v>
      </c>
      <c r="B19" s="38" t="s">
        <v>115</v>
      </c>
      <c r="C19" s="39">
        <v>882.67</v>
      </c>
      <c r="D19" s="103">
        <f>SUM(C19)</f>
        <v>882.67</v>
      </c>
      <c r="E19" s="6"/>
    </row>
    <row r="20" spans="1:5" x14ac:dyDescent="0.25">
      <c r="A20" s="120" t="s">
        <v>237</v>
      </c>
      <c r="B20" s="38" t="s">
        <v>116</v>
      </c>
      <c r="C20" s="39">
        <v>366</v>
      </c>
      <c r="D20" s="102">
        <f t="shared" ref="D20" si="1">SUM(C20)</f>
        <v>366</v>
      </c>
      <c r="E20" s="6"/>
    </row>
    <row r="21" spans="1:5" x14ac:dyDescent="0.25">
      <c r="A21" s="96" t="s">
        <v>296</v>
      </c>
      <c r="B21" s="38" t="s">
        <v>117</v>
      </c>
      <c r="C21" s="39">
        <v>18910</v>
      </c>
      <c r="D21" s="108">
        <f>SUM(C21:C21)</f>
        <v>18910</v>
      </c>
      <c r="E21" s="6"/>
    </row>
    <row r="22" spans="1:5" x14ac:dyDescent="0.25">
      <c r="A22" s="211" t="s">
        <v>242</v>
      </c>
      <c r="B22" s="83" t="s">
        <v>118</v>
      </c>
      <c r="C22" s="39">
        <v>7759.2</v>
      </c>
      <c r="D22" s="209">
        <f>SUM(C22:C23)</f>
        <v>20203.2</v>
      </c>
      <c r="E22" s="6"/>
    </row>
    <row r="23" spans="1:5" x14ac:dyDescent="0.25">
      <c r="A23" s="213"/>
      <c r="B23" s="83" t="s">
        <v>119</v>
      </c>
      <c r="C23" s="39">
        <v>12444</v>
      </c>
      <c r="D23" s="210"/>
      <c r="E23" s="6"/>
    </row>
    <row r="24" spans="1:5" x14ac:dyDescent="0.25">
      <c r="A24" s="80" t="s">
        <v>269</v>
      </c>
      <c r="B24" s="83" t="s">
        <v>120</v>
      </c>
      <c r="C24" s="39">
        <v>48.8</v>
      </c>
      <c r="D24" s="103">
        <f>SUM(C24)</f>
        <v>48.8</v>
      </c>
      <c r="E24" s="6"/>
    </row>
    <row r="25" spans="1:5" ht="20.25" customHeight="1" x14ac:dyDescent="0.25">
      <c r="A25" s="126" t="s">
        <v>280</v>
      </c>
      <c r="B25" s="97" t="s">
        <v>121</v>
      </c>
      <c r="C25" s="39">
        <v>1695.8</v>
      </c>
      <c r="D25" s="39">
        <f>SUM(C25)</f>
        <v>1695.8</v>
      </c>
      <c r="E25" s="6"/>
    </row>
    <row r="26" spans="1:5" ht="20.25" customHeight="1" x14ac:dyDescent="0.25">
      <c r="A26" s="124" t="s">
        <v>335</v>
      </c>
      <c r="B26" s="125" t="s">
        <v>338</v>
      </c>
      <c r="C26" s="45">
        <v>4275.2</v>
      </c>
      <c r="D26" s="45">
        <v>4275.2</v>
      </c>
      <c r="E26" s="6"/>
    </row>
    <row r="27" spans="1:5" ht="20.25" customHeight="1" x14ac:dyDescent="0.25">
      <c r="A27" s="122" t="s">
        <v>336</v>
      </c>
      <c r="B27" s="123" t="s">
        <v>339</v>
      </c>
      <c r="C27" s="39">
        <v>5130.24</v>
      </c>
      <c r="D27" s="39">
        <v>5130.24</v>
      </c>
      <c r="E27" s="6"/>
    </row>
    <row r="28" spans="1:5" ht="20.25" customHeight="1" thickBot="1" x14ac:dyDescent="0.3">
      <c r="A28" s="122" t="s">
        <v>337</v>
      </c>
      <c r="B28" s="123" t="s">
        <v>340</v>
      </c>
      <c r="C28" s="39">
        <v>4275.2</v>
      </c>
      <c r="D28" s="39">
        <v>4275.2</v>
      </c>
      <c r="E28" s="6"/>
    </row>
    <row r="29" spans="1:5" ht="15.75" thickBot="1" x14ac:dyDescent="0.3">
      <c r="A29" s="217" t="s">
        <v>324</v>
      </c>
      <c r="B29" s="218"/>
      <c r="C29" s="61">
        <f>SUM(C9:C28)</f>
        <v>86272.569999999992</v>
      </c>
      <c r="D29" s="62">
        <f>SUM(D9:D28)</f>
        <v>86272.57</v>
      </c>
      <c r="E29" s="6"/>
    </row>
    <row r="30" spans="1:5" x14ac:dyDescent="0.25">
      <c r="A30" s="6"/>
      <c r="B30" s="11"/>
      <c r="C30" s="3"/>
      <c r="D30" s="12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</sheetData>
  <mergeCells count="5">
    <mergeCell ref="A14:A15"/>
    <mergeCell ref="D14:D15"/>
    <mergeCell ref="A22:A23"/>
    <mergeCell ref="D22:D23"/>
    <mergeCell ref="A29:B29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opLeftCell="A4" zoomScaleNormal="100" workbookViewId="0">
      <selection activeCell="J9" sqref="J9"/>
    </sheetView>
  </sheetViews>
  <sheetFormatPr defaultRowHeight="15" x14ac:dyDescent="0.25"/>
  <cols>
    <col min="1" max="1" width="35.7109375" customWidth="1"/>
    <col min="2" max="2" width="12.5703125" customWidth="1"/>
    <col min="3" max="3" width="14.5703125" customWidth="1"/>
    <col min="4" max="4" width="15.42578125" customWidth="1"/>
  </cols>
  <sheetData>
    <row r="1" spans="1:4" ht="18.75" x14ac:dyDescent="0.3">
      <c r="A1" s="17" t="s">
        <v>234</v>
      </c>
    </row>
    <row r="2" spans="1:4" ht="18.75" x14ac:dyDescent="0.3">
      <c r="A2" s="18"/>
    </row>
    <row r="3" spans="1:4" ht="18.75" x14ac:dyDescent="0.3">
      <c r="A3" s="17" t="s">
        <v>235</v>
      </c>
    </row>
    <row r="4" spans="1:4" ht="18.75" x14ac:dyDescent="0.3">
      <c r="A4" s="18" t="s">
        <v>236</v>
      </c>
    </row>
    <row r="5" spans="1:4" x14ac:dyDescent="0.25">
      <c r="A5" s="1"/>
      <c r="B5" s="2"/>
      <c r="C5" s="3"/>
      <c r="D5" s="4"/>
    </row>
    <row r="6" spans="1:4" x14ac:dyDescent="0.25">
      <c r="A6" s="1"/>
      <c r="C6" s="169" t="s">
        <v>341</v>
      </c>
      <c r="D6" s="170"/>
    </row>
    <row r="7" spans="1:4" ht="15.75" thickBot="1" x14ac:dyDescent="0.3">
      <c r="A7" s="1"/>
      <c r="B7" s="2"/>
      <c r="C7" s="3"/>
      <c r="D7" s="4"/>
    </row>
    <row r="8" spans="1:4" ht="26.25" thickBot="1" x14ac:dyDescent="0.3">
      <c r="A8" s="64" t="s">
        <v>315</v>
      </c>
      <c r="B8" s="65" t="s">
        <v>0</v>
      </c>
      <c r="C8" s="94" t="s">
        <v>1</v>
      </c>
      <c r="D8" s="67" t="s">
        <v>2</v>
      </c>
    </row>
    <row r="9" spans="1:4" x14ac:dyDescent="0.25">
      <c r="A9" s="72" t="s">
        <v>260</v>
      </c>
      <c r="B9" s="36" t="s">
        <v>122</v>
      </c>
      <c r="C9" s="51">
        <v>7413.94</v>
      </c>
      <c r="D9" s="129">
        <f>SUM(C9)</f>
        <v>7413.94</v>
      </c>
    </row>
    <row r="10" spans="1:4" x14ac:dyDescent="0.25">
      <c r="A10" s="74" t="s">
        <v>270</v>
      </c>
      <c r="B10" s="75">
        <v>188327</v>
      </c>
      <c r="C10" s="76">
        <v>439.2</v>
      </c>
      <c r="D10" s="101">
        <f>SUM(C10)</f>
        <v>439.2</v>
      </c>
    </row>
    <row r="11" spans="1:4" ht="15.75" customHeight="1" x14ac:dyDescent="0.25">
      <c r="A11" s="203" t="s">
        <v>262</v>
      </c>
      <c r="B11" s="75" t="s">
        <v>66</v>
      </c>
      <c r="C11" s="76">
        <v>1085.8</v>
      </c>
      <c r="D11" s="206">
        <f>SUM(C11:C12)</f>
        <v>2537.6</v>
      </c>
    </row>
    <row r="12" spans="1:4" ht="15.75" customHeight="1" x14ac:dyDescent="0.25">
      <c r="A12" s="203"/>
      <c r="B12" s="115" t="s">
        <v>123</v>
      </c>
      <c r="C12" s="39">
        <v>1451.8</v>
      </c>
      <c r="D12" s="206"/>
    </row>
    <row r="13" spans="1:4" ht="15" customHeight="1" x14ac:dyDescent="0.25">
      <c r="A13" s="216" t="s">
        <v>246</v>
      </c>
      <c r="B13" s="115" t="s">
        <v>124</v>
      </c>
      <c r="C13" s="39">
        <v>384.3</v>
      </c>
      <c r="D13" s="206">
        <f>SUM(C13:C14)</f>
        <v>761.69</v>
      </c>
    </row>
    <row r="14" spans="1:4" x14ac:dyDescent="0.25">
      <c r="A14" s="216"/>
      <c r="B14" s="38" t="s">
        <v>125</v>
      </c>
      <c r="C14" s="128">
        <v>377.39</v>
      </c>
      <c r="D14" s="206"/>
    </row>
    <row r="15" spans="1:4" x14ac:dyDescent="0.25">
      <c r="A15" s="74" t="s">
        <v>249</v>
      </c>
      <c r="B15" s="38" t="s">
        <v>126</v>
      </c>
      <c r="C15" s="39">
        <v>654.34</v>
      </c>
      <c r="D15" s="102">
        <f>SUM(C15)</f>
        <v>654.34</v>
      </c>
    </row>
    <row r="16" spans="1:4" x14ac:dyDescent="0.25">
      <c r="A16" s="74" t="s">
        <v>271</v>
      </c>
      <c r="B16" s="38" t="s">
        <v>127</v>
      </c>
      <c r="C16" s="39">
        <v>6583.2</v>
      </c>
      <c r="D16" s="102">
        <f>SUM(C16)</f>
        <v>6583.2</v>
      </c>
    </row>
    <row r="17" spans="1:4" x14ac:dyDescent="0.25">
      <c r="A17" s="203" t="s">
        <v>272</v>
      </c>
      <c r="B17" s="38" t="s">
        <v>128</v>
      </c>
      <c r="C17" s="39">
        <v>366</v>
      </c>
      <c r="D17" s="206">
        <f>SUM(C17:C18)</f>
        <v>9742.19</v>
      </c>
    </row>
    <row r="18" spans="1:4" x14ac:dyDescent="0.25">
      <c r="A18" s="203"/>
      <c r="B18" s="38" t="s">
        <v>129</v>
      </c>
      <c r="C18" s="39">
        <v>9376.19</v>
      </c>
      <c r="D18" s="206"/>
    </row>
    <row r="19" spans="1:4" x14ac:dyDescent="0.25">
      <c r="A19" s="74" t="s">
        <v>274</v>
      </c>
      <c r="B19" s="75" t="s">
        <v>130</v>
      </c>
      <c r="C19" s="76">
        <v>165</v>
      </c>
      <c r="D19" s="101">
        <f>SUM(C19:C19)</f>
        <v>165</v>
      </c>
    </row>
    <row r="20" spans="1:4" x14ac:dyDescent="0.25">
      <c r="A20" s="79" t="s">
        <v>243</v>
      </c>
      <c r="B20" s="109" t="s">
        <v>131</v>
      </c>
      <c r="C20" s="76">
        <v>1088.24</v>
      </c>
      <c r="D20" s="103">
        <f t="shared" ref="D20:D25" si="0">SUM(C20)</f>
        <v>1088.24</v>
      </c>
    </row>
    <row r="21" spans="1:4" x14ac:dyDescent="0.25">
      <c r="A21" s="74" t="s">
        <v>298</v>
      </c>
      <c r="B21" s="109" t="s">
        <v>132</v>
      </c>
      <c r="C21" s="76">
        <v>3660</v>
      </c>
      <c r="D21" s="103">
        <f t="shared" si="0"/>
        <v>3660</v>
      </c>
    </row>
    <row r="22" spans="1:4" ht="25.5" x14ac:dyDescent="0.25">
      <c r="A22" s="79" t="s">
        <v>254</v>
      </c>
      <c r="B22" s="109" t="s">
        <v>133</v>
      </c>
      <c r="C22" s="76">
        <v>544.5</v>
      </c>
      <c r="D22" s="103">
        <f t="shared" si="0"/>
        <v>544.5</v>
      </c>
    </row>
    <row r="23" spans="1:4" x14ac:dyDescent="0.25">
      <c r="A23" s="74" t="s">
        <v>244</v>
      </c>
      <c r="B23" s="109" t="s">
        <v>134</v>
      </c>
      <c r="C23" s="76">
        <v>708.11</v>
      </c>
      <c r="D23" s="103">
        <f t="shared" si="0"/>
        <v>708.11</v>
      </c>
    </row>
    <row r="24" spans="1:4" x14ac:dyDescent="0.25">
      <c r="A24" s="79" t="s">
        <v>238</v>
      </c>
      <c r="B24" s="38" t="s">
        <v>135</v>
      </c>
      <c r="C24" s="39">
        <v>3658.17</v>
      </c>
      <c r="D24" s="103">
        <f t="shared" si="0"/>
        <v>3658.17</v>
      </c>
    </row>
    <row r="25" spans="1:4" x14ac:dyDescent="0.25">
      <c r="A25" s="82" t="s">
        <v>302</v>
      </c>
      <c r="B25" s="38" t="s">
        <v>136</v>
      </c>
      <c r="C25" s="39">
        <v>69</v>
      </c>
      <c r="D25" s="103">
        <f t="shared" si="0"/>
        <v>69</v>
      </c>
    </row>
    <row r="26" spans="1:4" x14ac:dyDescent="0.25">
      <c r="A26" s="203" t="s">
        <v>256</v>
      </c>
      <c r="B26" s="38" t="s">
        <v>137</v>
      </c>
      <c r="C26" s="39">
        <v>5005.05</v>
      </c>
      <c r="D26" s="206">
        <f>SUM(C26:C28)</f>
        <v>19010.04</v>
      </c>
    </row>
    <row r="27" spans="1:4" x14ac:dyDescent="0.25">
      <c r="A27" s="203"/>
      <c r="B27" s="38" t="s">
        <v>138</v>
      </c>
      <c r="C27" s="39">
        <v>6161</v>
      </c>
      <c r="D27" s="206"/>
    </row>
    <row r="28" spans="1:4" x14ac:dyDescent="0.25">
      <c r="A28" s="203"/>
      <c r="B28" s="38" t="s">
        <v>139</v>
      </c>
      <c r="C28" s="39">
        <v>7843.99</v>
      </c>
      <c r="D28" s="206"/>
    </row>
    <row r="29" spans="1:4" x14ac:dyDescent="0.25">
      <c r="A29" s="79" t="s">
        <v>303</v>
      </c>
      <c r="B29" s="38" t="s">
        <v>140</v>
      </c>
      <c r="C29" s="39">
        <v>2584.25</v>
      </c>
      <c r="D29" s="102">
        <f>SUM(C29:C29)</f>
        <v>2584.25</v>
      </c>
    </row>
    <row r="30" spans="1:4" x14ac:dyDescent="0.25">
      <c r="A30" s="82" t="s">
        <v>292</v>
      </c>
      <c r="B30" s="83" t="s">
        <v>141</v>
      </c>
      <c r="C30" s="39">
        <v>4270</v>
      </c>
      <c r="D30" s="102">
        <f>SUM(C30)</f>
        <v>4270</v>
      </c>
    </row>
    <row r="31" spans="1:4" x14ac:dyDescent="0.25">
      <c r="A31" s="216" t="s">
        <v>307</v>
      </c>
      <c r="B31" s="83" t="s">
        <v>26</v>
      </c>
      <c r="C31" s="111">
        <v>833.66</v>
      </c>
      <c r="D31" s="206">
        <f>SUM(C31:C33)</f>
        <v>2500.98</v>
      </c>
    </row>
    <row r="32" spans="1:4" x14ac:dyDescent="0.25">
      <c r="A32" s="216"/>
      <c r="B32" s="83" t="s">
        <v>142</v>
      </c>
      <c r="C32" s="39">
        <v>833.66</v>
      </c>
      <c r="D32" s="206"/>
    </row>
    <row r="33" spans="1:4" x14ac:dyDescent="0.25">
      <c r="A33" s="216"/>
      <c r="B33" s="83" t="s">
        <v>44</v>
      </c>
      <c r="C33" s="39">
        <v>833.66</v>
      </c>
      <c r="D33" s="206"/>
    </row>
    <row r="34" spans="1:4" x14ac:dyDescent="0.25">
      <c r="A34" s="80" t="s">
        <v>305</v>
      </c>
      <c r="B34" s="97" t="s">
        <v>143</v>
      </c>
      <c r="C34" s="39">
        <v>54109.440000000002</v>
      </c>
      <c r="D34" s="102">
        <f>SUM(C34)</f>
        <v>54109.440000000002</v>
      </c>
    </row>
    <row r="35" spans="1:4" ht="15.75" thickBot="1" x14ac:dyDescent="0.3">
      <c r="A35" s="112" t="s">
        <v>245</v>
      </c>
      <c r="B35" s="113" t="s">
        <v>144</v>
      </c>
      <c r="C35" s="42">
        <v>1913</v>
      </c>
      <c r="D35" s="114">
        <f>SUM(C35)</f>
        <v>1913</v>
      </c>
    </row>
    <row r="36" spans="1:4" ht="15.75" thickBot="1" x14ac:dyDescent="0.3">
      <c r="A36" s="202" t="s">
        <v>324</v>
      </c>
      <c r="B36" s="202"/>
      <c r="C36" s="62">
        <f>SUM(C9:C35)</f>
        <v>122412.89</v>
      </c>
      <c r="D36" s="62">
        <f>SUM(D9:D35)</f>
        <v>122412.89000000001</v>
      </c>
    </row>
    <row r="37" spans="1:4" x14ac:dyDescent="0.25">
      <c r="A37" s="6"/>
      <c r="B37" s="11"/>
      <c r="C37" s="3"/>
      <c r="D37" s="12"/>
    </row>
    <row r="38" spans="1:4" x14ac:dyDescent="0.25">
      <c r="A38" s="6"/>
      <c r="B38" s="6"/>
      <c r="C38" s="6"/>
      <c r="D38" s="6"/>
    </row>
    <row r="39" spans="1:4" x14ac:dyDescent="0.25">
      <c r="A39" s="6"/>
      <c r="B39" s="6"/>
      <c r="C39" s="6"/>
      <c r="D39" s="6"/>
    </row>
    <row r="40" spans="1:4" x14ac:dyDescent="0.25">
      <c r="A40" s="6"/>
      <c r="B40" s="6"/>
      <c r="C40" s="6"/>
      <c r="D40" s="6"/>
    </row>
  </sheetData>
  <mergeCells count="11">
    <mergeCell ref="A11:A12"/>
    <mergeCell ref="D11:D12"/>
    <mergeCell ref="A13:A14"/>
    <mergeCell ref="D13:D14"/>
    <mergeCell ref="A31:A33"/>
    <mergeCell ref="D31:D33"/>
    <mergeCell ref="A17:A18"/>
    <mergeCell ref="D17:D18"/>
    <mergeCell ref="A36:B36"/>
    <mergeCell ref="A26:A28"/>
    <mergeCell ref="D26:D28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J10" sqref="J10"/>
    </sheetView>
  </sheetViews>
  <sheetFormatPr defaultRowHeight="15" x14ac:dyDescent="0.25"/>
  <cols>
    <col min="1" max="1" width="33.7109375" customWidth="1"/>
    <col min="2" max="2" width="14.28515625" customWidth="1"/>
    <col min="3" max="3" width="13.5703125" customWidth="1"/>
    <col min="4" max="4" width="13.140625" bestFit="1" customWidth="1"/>
  </cols>
  <sheetData>
    <row r="1" spans="1:5" ht="18.75" x14ac:dyDescent="0.3">
      <c r="A1" s="17" t="s">
        <v>234</v>
      </c>
      <c r="B1" s="17"/>
    </row>
    <row r="2" spans="1:5" ht="18.75" x14ac:dyDescent="0.3">
      <c r="A2" s="18"/>
      <c r="B2" s="18"/>
    </row>
    <row r="3" spans="1:5" ht="18.75" x14ac:dyDescent="0.3">
      <c r="A3" s="17" t="s">
        <v>235</v>
      </c>
      <c r="B3" s="17"/>
    </row>
    <row r="4" spans="1:5" ht="18.75" x14ac:dyDescent="0.3">
      <c r="A4" s="18" t="s">
        <v>236</v>
      </c>
      <c r="B4" s="18"/>
    </row>
    <row r="5" spans="1:5" x14ac:dyDescent="0.25">
      <c r="A5" s="1"/>
      <c r="B5" s="2"/>
      <c r="C5" s="3"/>
      <c r="D5" s="4"/>
    </row>
    <row r="6" spans="1:5" x14ac:dyDescent="0.25">
      <c r="A6" s="1"/>
      <c r="B6" s="2"/>
      <c r="C6" s="6"/>
      <c r="D6" s="4"/>
    </row>
    <row r="7" spans="1:5" x14ac:dyDescent="0.25">
      <c r="A7" s="1"/>
      <c r="B7" s="2"/>
      <c r="C7" s="3"/>
      <c r="D7" s="4"/>
    </row>
    <row r="8" spans="1:5" ht="15.75" x14ac:dyDescent="0.25">
      <c r="A8" s="1"/>
      <c r="B8" s="175"/>
      <c r="C8" s="176" t="s">
        <v>342</v>
      </c>
      <c r="D8" s="175"/>
      <c r="E8" s="4"/>
    </row>
    <row r="9" spans="1:5" ht="15.75" thickBot="1" x14ac:dyDescent="0.3">
      <c r="A9" s="1"/>
      <c r="B9" s="2"/>
      <c r="C9" s="3"/>
      <c r="D9" s="4"/>
    </row>
    <row r="10" spans="1:5" ht="26.25" thickBot="1" x14ac:dyDescent="0.3">
      <c r="A10" s="64" t="s">
        <v>315</v>
      </c>
      <c r="B10" s="65" t="s">
        <v>0</v>
      </c>
      <c r="C10" s="94" t="s">
        <v>1</v>
      </c>
      <c r="D10" s="67" t="s">
        <v>322</v>
      </c>
    </row>
    <row r="11" spans="1:5" x14ac:dyDescent="0.25">
      <c r="A11" s="72" t="s">
        <v>145</v>
      </c>
      <c r="B11" s="36" t="s">
        <v>146</v>
      </c>
      <c r="C11" s="51">
        <v>2768.73</v>
      </c>
      <c r="D11" s="129">
        <f>C11</f>
        <v>2768.73</v>
      </c>
    </row>
    <row r="12" spans="1:5" x14ac:dyDescent="0.25">
      <c r="A12" s="74" t="s">
        <v>270</v>
      </c>
      <c r="B12" s="75" t="s">
        <v>147</v>
      </c>
      <c r="C12" s="76">
        <v>439.2</v>
      </c>
      <c r="D12" s="101">
        <f>C12</f>
        <v>439.2</v>
      </c>
    </row>
    <row r="13" spans="1:5" x14ac:dyDescent="0.25">
      <c r="A13" s="216" t="s">
        <v>246</v>
      </c>
      <c r="B13" s="115" t="s">
        <v>148</v>
      </c>
      <c r="C13" s="39">
        <v>377.39</v>
      </c>
      <c r="D13" s="206">
        <f>C13+C14</f>
        <v>1132.1799999999998</v>
      </c>
    </row>
    <row r="14" spans="1:5" x14ac:dyDescent="0.25">
      <c r="A14" s="216"/>
      <c r="B14" s="38" t="s">
        <v>149</v>
      </c>
      <c r="C14" s="130">
        <v>754.79</v>
      </c>
      <c r="D14" s="206"/>
    </row>
    <row r="15" spans="1:5" x14ac:dyDescent="0.25">
      <c r="A15" s="74" t="s">
        <v>249</v>
      </c>
      <c r="B15" s="38" t="s">
        <v>150</v>
      </c>
      <c r="C15" s="39">
        <v>654.34</v>
      </c>
      <c r="D15" s="102">
        <f>C15</f>
        <v>654.34</v>
      </c>
    </row>
    <row r="16" spans="1:5" x14ac:dyDescent="0.25">
      <c r="A16" s="74" t="s">
        <v>271</v>
      </c>
      <c r="B16" s="38" t="s">
        <v>151</v>
      </c>
      <c r="C16" s="39">
        <v>6583.2</v>
      </c>
      <c r="D16" s="108">
        <f>C16</f>
        <v>6583.2</v>
      </c>
    </row>
    <row r="17" spans="1:4" x14ac:dyDescent="0.25">
      <c r="A17" s="74" t="s">
        <v>274</v>
      </c>
      <c r="B17" s="75" t="s">
        <v>152</v>
      </c>
      <c r="C17" s="76">
        <v>2600.16</v>
      </c>
      <c r="D17" s="101">
        <f>C17</f>
        <v>2600.16</v>
      </c>
    </row>
    <row r="18" spans="1:4" x14ac:dyDescent="0.25">
      <c r="A18" s="79" t="s">
        <v>153</v>
      </c>
      <c r="B18" s="117" t="s">
        <v>154</v>
      </c>
      <c r="C18" s="118">
        <v>13685.96</v>
      </c>
      <c r="D18" s="121">
        <f>C18</f>
        <v>13685.96</v>
      </c>
    </row>
    <row r="19" spans="1:4" ht="16.5" customHeight="1" x14ac:dyDescent="0.25">
      <c r="A19" s="203" t="s">
        <v>254</v>
      </c>
      <c r="B19" s="117" t="s">
        <v>155</v>
      </c>
      <c r="C19" s="118">
        <v>747.25</v>
      </c>
      <c r="D19" s="209">
        <f>C19+C20</f>
        <v>1535.75</v>
      </c>
    </row>
    <row r="20" spans="1:4" ht="23.25" customHeight="1" x14ac:dyDescent="0.25">
      <c r="A20" s="203"/>
      <c r="B20" s="117" t="s">
        <v>156</v>
      </c>
      <c r="C20" s="118">
        <v>788.5</v>
      </c>
      <c r="D20" s="210"/>
    </row>
    <row r="21" spans="1:4" x14ac:dyDescent="0.25">
      <c r="A21" s="74" t="s">
        <v>157</v>
      </c>
      <c r="B21" s="117" t="s">
        <v>158</v>
      </c>
      <c r="C21" s="118">
        <v>1207.8</v>
      </c>
      <c r="D21" s="121">
        <f>C21</f>
        <v>1207.8</v>
      </c>
    </row>
    <row r="22" spans="1:4" x14ac:dyDescent="0.25">
      <c r="A22" s="79" t="s">
        <v>159</v>
      </c>
      <c r="B22" s="38" t="s">
        <v>160</v>
      </c>
      <c r="C22" s="39">
        <v>3660</v>
      </c>
      <c r="D22" s="103">
        <f>C22</f>
        <v>3660</v>
      </c>
    </row>
    <row r="23" spans="1:4" x14ac:dyDescent="0.25">
      <c r="A23" s="82" t="s">
        <v>161</v>
      </c>
      <c r="B23" s="38" t="s">
        <v>162</v>
      </c>
      <c r="C23" s="39">
        <v>3509.94</v>
      </c>
      <c r="D23" s="103">
        <f>C23</f>
        <v>3509.94</v>
      </c>
    </row>
    <row r="24" spans="1:4" x14ac:dyDescent="0.25">
      <c r="A24" s="79" t="s">
        <v>163</v>
      </c>
      <c r="B24" s="38" t="s">
        <v>164</v>
      </c>
      <c r="C24" s="39">
        <v>119.56</v>
      </c>
      <c r="D24" s="102">
        <f>C24</f>
        <v>119.56</v>
      </c>
    </row>
    <row r="25" spans="1:4" x14ac:dyDescent="0.25">
      <c r="A25" s="82" t="s">
        <v>265</v>
      </c>
      <c r="B25" s="83">
        <v>1010366064</v>
      </c>
      <c r="C25" s="39">
        <v>317.39999999999998</v>
      </c>
      <c r="D25" s="102">
        <f>C25</f>
        <v>317.39999999999998</v>
      </c>
    </row>
    <row r="26" spans="1:4" x14ac:dyDescent="0.25">
      <c r="A26" s="216" t="s">
        <v>165</v>
      </c>
      <c r="B26" s="83">
        <v>6160000485</v>
      </c>
      <c r="C26" s="131">
        <v>28.06</v>
      </c>
      <c r="D26" s="209">
        <f>C26+C27</f>
        <v>56.12</v>
      </c>
    </row>
    <row r="27" spans="1:4" ht="14.25" customHeight="1" x14ac:dyDescent="0.25">
      <c r="A27" s="216"/>
      <c r="B27" s="92">
        <v>6160000484</v>
      </c>
      <c r="C27" s="50">
        <v>28.06</v>
      </c>
      <c r="D27" s="214"/>
    </row>
    <row r="28" spans="1:4" x14ac:dyDescent="0.25">
      <c r="A28" s="80" t="s">
        <v>166</v>
      </c>
      <c r="B28" s="83">
        <v>51074167</v>
      </c>
      <c r="C28" s="39">
        <v>3123.2</v>
      </c>
      <c r="D28" s="102">
        <f>C28</f>
        <v>3123.2</v>
      </c>
    </row>
    <row r="29" spans="1:4" ht="15.75" thickBot="1" x14ac:dyDescent="0.3">
      <c r="A29" s="112" t="s">
        <v>304</v>
      </c>
      <c r="B29" s="113" t="s">
        <v>167</v>
      </c>
      <c r="C29" s="42">
        <v>361.12</v>
      </c>
      <c r="D29" s="114">
        <f>C29</f>
        <v>361.12</v>
      </c>
    </row>
    <row r="30" spans="1:4" ht="15.75" thickBot="1" x14ac:dyDescent="0.3">
      <c r="A30" s="202" t="s">
        <v>324</v>
      </c>
      <c r="B30" s="202"/>
      <c r="C30" s="61">
        <f>SUM(C11:C29)</f>
        <v>41754.659999999989</v>
      </c>
      <c r="D30" s="62">
        <f>SUM(D11:D29)</f>
        <v>41754.659999999996</v>
      </c>
    </row>
    <row r="31" spans="1:4" x14ac:dyDescent="0.25">
      <c r="A31" s="10"/>
      <c r="B31" s="6"/>
      <c r="C31" s="15"/>
      <c r="D31" s="16"/>
    </row>
  </sheetData>
  <mergeCells count="7">
    <mergeCell ref="A30:B30"/>
    <mergeCell ref="A13:A14"/>
    <mergeCell ref="D13:D14"/>
    <mergeCell ref="A19:A20"/>
    <mergeCell ref="D19:D20"/>
    <mergeCell ref="A26:A27"/>
    <mergeCell ref="D26:D27"/>
  </mergeCells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J6" sqref="J6"/>
    </sheetView>
  </sheetViews>
  <sheetFormatPr defaultRowHeight="15" x14ac:dyDescent="0.25"/>
  <cols>
    <col min="1" max="1" width="35.140625" customWidth="1"/>
    <col min="2" max="2" width="14.28515625" customWidth="1"/>
    <col min="3" max="3" width="13.5703125" customWidth="1"/>
    <col min="4" max="4" width="13.140625" bestFit="1" customWidth="1"/>
  </cols>
  <sheetData>
    <row r="1" spans="1:8" ht="18.75" x14ac:dyDescent="0.3">
      <c r="A1" s="17" t="s">
        <v>234</v>
      </c>
      <c r="B1" s="17"/>
    </row>
    <row r="2" spans="1:8" ht="18.75" x14ac:dyDescent="0.3">
      <c r="A2" s="18"/>
      <c r="B2" s="18"/>
    </row>
    <row r="3" spans="1:8" ht="18.75" x14ac:dyDescent="0.3">
      <c r="A3" s="17" t="s">
        <v>235</v>
      </c>
      <c r="B3" s="17"/>
    </row>
    <row r="4" spans="1:8" ht="18.75" x14ac:dyDescent="0.3">
      <c r="A4" s="18" t="s">
        <v>236</v>
      </c>
      <c r="B4" s="18"/>
    </row>
    <row r="5" spans="1:8" x14ac:dyDescent="0.25">
      <c r="A5" s="1"/>
      <c r="B5" s="2"/>
      <c r="C5" s="3"/>
      <c r="D5" s="4"/>
      <c r="E5" s="6"/>
    </row>
    <row r="6" spans="1:8" ht="15.75" x14ac:dyDescent="0.25">
      <c r="A6" s="1"/>
      <c r="B6" s="175"/>
      <c r="C6" s="176" t="s">
        <v>343</v>
      </c>
      <c r="D6" s="175"/>
      <c r="E6" s="6"/>
    </row>
    <row r="7" spans="1:8" ht="15.75" thickBot="1" x14ac:dyDescent="0.3">
      <c r="A7" s="1"/>
      <c r="B7" s="2"/>
      <c r="C7" s="3"/>
      <c r="D7" s="4"/>
      <c r="E7" s="6"/>
    </row>
    <row r="8" spans="1:8" ht="26.25" thickBot="1" x14ac:dyDescent="0.3">
      <c r="A8" s="64" t="s">
        <v>315</v>
      </c>
      <c r="B8" s="65" t="s">
        <v>0</v>
      </c>
      <c r="C8" s="94" t="s">
        <v>1</v>
      </c>
      <c r="D8" s="66" t="s">
        <v>322</v>
      </c>
      <c r="E8" s="13"/>
    </row>
    <row r="9" spans="1:8" x14ac:dyDescent="0.25">
      <c r="A9" s="72" t="s">
        <v>270</v>
      </c>
      <c r="B9" s="36" t="s">
        <v>168</v>
      </c>
      <c r="C9" s="95">
        <v>439.2</v>
      </c>
      <c r="D9" s="100">
        <f>C9</f>
        <v>439.2</v>
      </c>
      <c r="E9" s="10"/>
    </row>
    <row r="10" spans="1:8" ht="19.5" customHeight="1" x14ac:dyDescent="0.25">
      <c r="A10" s="203" t="s">
        <v>261</v>
      </c>
      <c r="B10" s="222" t="s">
        <v>169</v>
      </c>
      <c r="C10" s="223">
        <v>800.32</v>
      </c>
      <c r="D10" s="206">
        <f>SUM(C10)</f>
        <v>800.32</v>
      </c>
      <c r="E10" s="10"/>
    </row>
    <row r="11" spans="1:8" ht="13.5" customHeight="1" x14ac:dyDescent="0.25">
      <c r="A11" s="203"/>
      <c r="B11" s="222"/>
      <c r="C11" s="223"/>
      <c r="D11" s="206"/>
      <c r="E11" s="6"/>
    </row>
    <row r="12" spans="1:8" x14ac:dyDescent="0.25">
      <c r="A12" s="203" t="s">
        <v>262</v>
      </c>
      <c r="B12" s="38" t="s">
        <v>170</v>
      </c>
      <c r="C12" s="76">
        <v>4423.96</v>
      </c>
      <c r="D12" s="221">
        <f>SUM(C12:C13)</f>
        <v>9976.18</v>
      </c>
      <c r="E12" s="6"/>
    </row>
    <row r="13" spans="1:8" ht="24" customHeight="1" x14ac:dyDescent="0.25">
      <c r="A13" s="203"/>
      <c r="B13" s="38" t="s">
        <v>171</v>
      </c>
      <c r="C13" s="76">
        <v>5552.22</v>
      </c>
      <c r="D13" s="221"/>
      <c r="E13" s="6"/>
    </row>
    <row r="14" spans="1:8" ht="15" customHeight="1" x14ac:dyDescent="0.25">
      <c r="A14" s="203" t="s">
        <v>246</v>
      </c>
      <c r="B14" s="83" t="s">
        <v>172</v>
      </c>
      <c r="C14" s="39">
        <v>377.39</v>
      </c>
      <c r="D14" s="206">
        <f>C14+C15</f>
        <v>761.69</v>
      </c>
      <c r="E14" s="6"/>
    </row>
    <row r="15" spans="1:8" ht="15" customHeight="1" x14ac:dyDescent="0.25">
      <c r="A15" s="203"/>
      <c r="B15" s="115" t="s">
        <v>173</v>
      </c>
      <c r="C15" s="78">
        <v>384.3</v>
      </c>
      <c r="D15" s="206"/>
      <c r="E15" s="6"/>
      <c r="H15" s="26"/>
    </row>
    <row r="16" spans="1:8" ht="15" customHeight="1" x14ac:dyDescent="0.25">
      <c r="A16" s="203" t="s">
        <v>308</v>
      </c>
      <c r="B16" s="38" t="s">
        <v>174</v>
      </c>
      <c r="C16" s="78">
        <v>28042.92</v>
      </c>
      <c r="D16" s="206">
        <f>SUM(C16:C18)</f>
        <v>36124.199999999997</v>
      </c>
      <c r="E16" s="6"/>
    </row>
    <row r="17" spans="1:5" x14ac:dyDescent="0.25">
      <c r="A17" s="203"/>
      <c r="B17" s="38" t="s">
        <v>175</v>
      </c>
      <c r="C17" s="78">
        <v>2438.7800000000002</v>
      </c>
      <c r="D17" s="206"/>
      <c r="E17" s="6"/>
    </row>
    <row r="18" spans="1:5" ht="15" customHeight="1" x14ac:dyDescent="0.25">
      <c r="A18" s="203"/>
      <c r="B18" s="38" t="s">
        <v>176</v>
      </c>
      <c r="C18" s="78">
        <v>5642.5</v>
      </c>
      <c r="D18" s="206"/>
      <c r="E18" s="6"/>
    </row>
    <row r="19" spans="1:5" x14ac:dyDescent="0.25">
      <c r="A19" s="74" t="s">
        <v>247</v>
      </c>
      <c r="B19" s="83" t="s">
        <v>177</v>
      </c>
      <c r="C19" s="78">
        <v>2618.94</v>
      </c>
      <c r="D19" s="102">
        <f>SUM(C19)</f>
        <v>2618.94</v>
      </c>
      <c r="E19" s="6"/>
    </row>
    <row r="20" spans="1:5" x14ac:dyDescent="0.25">
      <c r="A20" s="74" t="s">
        <v>248</v>
      </c>
      <c r="B20" s="83">
        <v>1116500003</v>
      </c>
      <c r="C20" s="78">
        <v>23790</v>
      </c>
      <c r="D20" s="102">
        <f>SUM(C20)</f>
        <v>23790</v>
      </c>
      <c r="E20" s="6"/>
    </row>
    <row r="21" spans="1:5" x14ac:dyDescent="0.25">
      <c r="A21" s="74" t="s">
        <v>249</v>
      </c>
      <c r="B21" s="38" t="s">
        <v>178</v>
      </c>
      <c r="C21" s="39">
        <v>654.34</v>
      </c>
      <c r="D21" s="102">
        <f>C21</f>
        <v>654.34</v>
      </c>
      <c r="E21" s="6"/>
    </row>
    <row r="22" spans="1:5" ht="15" customHeight="1" x14ac:dyDescent="0.25">
      <c r="A22" s="203" t="s">
        <v>272</v>
      </c>
      <c r="B22" s="38" t="s">
        <v>179</v>
      </c>
      <c r="C22" s="39">
        <v>744.2</v>
      </c>
      <c r="D22" s="206">
        <f>SUM(C22:C25)</f>
        <v>34721.199999999997</v>
      </c>
      <c r="E22" s="6"/>
    </row>
    <row r="23" spans="1:5" x14ac:dyDescent="0.25">
      <c r="A23" s="203"/>
      <c r="B23" s="38" t="s">
        <v>180</v>
      </c>
      <c r="C23" s="39">
        <v>6405</v>
      </c>
      <c r="D23" s="206"/>
      <c r="E23" s="6"/>
    </row>
    <row r="24" spans="1:5" x14ac:dyDescent="0.25">
      <c r="A24" s="203"/>
      <c r="B24" s="38" t="s">
        <v>181</v>
      </c>
      <c r="C24" s="39">
        <v>16775</v>
      </c>
      <c r="D24" s="206"/>
      <c r="E24" s="6"/>
    </row>
    <row r="25" spans="1:5" x14ac:dyDescent="0.25">
      <c r="A25" s="203"/>
      <c r="B25" s="38" t="s">
        <v>182</v>
      </c>
      <c r="C25" s="76">
        <v>10797</v>
      </c>
      <c r="D25" s="206"/>
      <c r="E25" s="6"/>
    </row>
    <row r="26" spans="1:5" ht="25.5" x14ac:dyDescent="0.25">
      <c r="A26" s="79" t="s">
        <v>254</v>
      </c>
      <c r="B26" s="109" t="s">
        <v>183</v>
      </c>
      <c r="C26" s="76">
        <v>698.11</v>
      </c>
      <c r="D26" s="103">
        <f t="shared" ref="D26:D35" si="0">SUM(C26)</f>
        <v>698.11</v>
      </c>
      <c r="E26" s="6"/>
    </row>
    <row r="27" spans="1:5" x14ac:dyDescent="0.25">
      <c r="A27" s="74" t="s">
        <v>310</v>
      </c>
      <c r="B27" s="109" t="s">
        <v>184</v>
      </c>
      <c r="C27" s="76">
        <v>4987.3599999999997</v>
      </c>
      <c r="D27" s="102">
        <f t="shared" si="0"/>
        <v>4987.3599999999997</v>
      </c>
      <c r="E27" s="6"/>
    </row>
    <row r="28" spans="1:5" x14ac:dyDescent="0.25">
      <c r="A28" s="74" t="s">
        <v>302</v>
      </c>
      <c r="B28" s="109" t="s">
        <v>185</v>
      </c>
      <c r="C28" s="76">
        <v>66.91</v>
      </c>
      <c r="D28" s="103">
        <f t="shared" si="0"/>
        <v>66.91</v>
      </c>
      <c r="E28" s="6"/>
    </row>
    <row r="29" spans="1:5" x14ac:dyDescent="0.25">
      <c r="A29" s="79" t="s">
        <v>186</v>
      </c>
      <c r="B29" s="38" t="s">
        <v>187</v>
      </c>
      <c r="C29" s="39">
        <v>2203.63</v>
      </c>
      <c r="D29" s="103">
        <f t="shared" si="0"/>
        <v>2203.63</v>
      </c>
      <c r="E29" s="6"/>
    </row>
    <row r="30" spans="1:5" x14ac:dyDescent="0.25">
      <c r="A30" s="79" t="s">
        <v>188</v>
      </c>
      <c r="B30" s="38" t="s">
        <v>189</v>
      </c>
      <c r="C30" s="39">
        <v>962</v>
      </c>
      <c r="D30" s="103">
        <f t="shared" si="0"/>
        <v>962</v>
      </c>
      <c r="E30" s="6"/>
    </row>
    <row r="31" spans="1:5" x14ac:dyDescent="0.25">
      <c r="A31" s="79" t="s">
        <v>266</v>
      </c>
      <c r="B31" s="38" t="s">
        <v>190</v>
      </c>
      <c r="C31" s="39">
        <v>1363.28</v>
      </c>
      <c r="D31" s="103">
        <f t="shared" si="0"/>
        <v>1363.28</v>
      </c>
      <c r="E31" s="6"/>
    </row>
    <row r="32" spans="1:5" x14ac:dyDescent="0.25">
      <c r="A32" s="79" t="s">
        <v>299</v>
      </c>
      <c r="B32" s="38" t="s">
        <v>191</v>
      </c>
      <c r="C32" s="39">
        <v>6701.46</v>
      </c>
      <c r="D32" s="102">
        <f t="shared" si="0"/>
        <v>6701.46</v>
      </c>
      <c r="E32" s="6"/>
    </row>
    <row r="33" spans="1:6" x14ac:dyDescent="0.25">
      <c r="A33" s="79" t="s">
        <v>267</v>
      </c>
      <c r="B33" s="83" t="s">
        <v>192</v>
      </c>
      <c r="C33" s="39">
        <v>2469.2800000000002</v>
      </c>
      <c r="D33" s="102">
        <f t="shared" si="0"/>
        <v>2469.2800000000002</v>
      </c>
      <c r="E33" s="6"/>
    </row>
    <row r="34" spans="1:6" x14ac:dyDescent="0.25">
      <c r="A34" s="74" t="s">
        <v>193</v>
      </c>
      <c r="B34" s="83" t="s">
        <v>194</v>
      </c>
      <c r="C34" s="39">
        <v>8247.2000000000007</v>
      </c>
      <c r="D34" s="102">
        <f t="shared" si="0"/>
        <v>8247.2000000000007</v>
      </c>
      <c r="E34" s="6"/>
    </row>
    <row r="35" spans="1:6" x14ac:dyDescent="0.25">
      <c r="A35" s="74" t="s">
        <v>313</v>
      </c>
      <c r="B35" s="83" t="s">
        <v>195</v>
      </c>
      <c r="C35" s="39">
        <v>8527.9</v>
      </c>
      <c r="D35" s="102">
        <f t="shared" si="0"/>
        <v>8527.9</v>
      </c>
      <c r="E35" s="6"/>
    </row>
    <row r="36" spans="1:6" x14ac:dyDescent="0.25">
      <c r="A36" s="96" t="s">
        <v>344</v>
      </c>
      <c r="B36" s="92">
        <v>1604346833</v>
      </c>
      <c r="C36" s="50">
        <v>1234.2</v>
      </c>
      <c r="D36" s="108">
        <v>1234.2</v>
      </c>
      <c r="E36" s="6"/>
    </row>
    <row r="37" spans="1:6" ht="42.75" customHeight="1" thickBot="1" x14ac:dyDescent="0.3">
      <c r="A37" s="137" t="s">
        <v>317</v>
      </c>
      <c r="B37" s="138" t="s">
        <v>196</v>
      </c>
      <c r="C37" s="27">
        <v>12871</v>
      </c>
      <c r="D37" s="139">
        <f>SUM(C37)</f>
        <v>12871</v>
      </c>
      <c r="E37" s="6"/>
    </row>
    <row r="38" spans="1:6" ht="21" customHeight="1" thickBot="1" x14ac:dyDescent="0.3">
      <c r="A38" s="219" t="s">
        <v>324</v>
      </c>
      <c r="B38" s="220"/>
      <c r="C38" s="136">
        <f>SUM(C9:C37)</f>
        <v>160218.40000000002</v>
      </c>
      <c r="D38" s="136">
        <f>SUM(D9:D37)</f>
        <v>160218.40000000002</v>
      </c>
      <c r="E38" s="6"/>
      <c r="F38" s="2"/>
    </row>
    <row r="39" spans="1:6" x14ac:dyDescent="0.25">
      <c r="A39" s="6"/>
      <c r="B39" s="6"/>
      <c r="C39" s="6"/>
      <c r="D39" s="6"/>
      <c r="E39" s="6"/>
    </row>
  </sheetData>
  <mergeCells count="13">
    <mergeCell ref="D16:D18"/>
    <mergeCell ref="A38:B38"/>
    <mergeCell ref="D10:D11"/>
    <mergeCell ref="A12:A13"/>
    <mergeCell ref="D12:D13"/>
    <mergeCell ref="A10:A11"/>
    <mergeCell ref="B10:B11"/>
    <mergeCell ref="C10:C11"/>
    <mergeCell ref="A22:A25"/>
    <mergeCell ref="D22:D25"/>
    <mergeCell ref="A14:A15"/>
    <mergeCell ref="D14:D15"/>
    <mergeCell ref="A16:A18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2016</vt:lpstr>
      <vt:lpstr>FEBBRAIO 2016</vt:lpstr>
      <vt:lpstr>MARZO 2016</vt:lpstr>
      <vt:lpstr>APRILE 2016</vt:lpstr>
      <vt:lpstr>MAGGIO 2016</vt:lpstr>
      <vt:lpstr>GIUGNO 2016</vt:lpstr>
      <vt:lpstr>LUGLIO 2016</vt:lpstr>
      <vt:lpstr>AGOSTO 2016</vt:lpstr>
      <vt:lpstr>SETTEMBRE 2016</vt:lpstr>
      <vt:lpstr>OTTOBRE 2016</vt:lpstr>
      <vt:lpstr>NOVEMBRE 2016</vt:lpstr>
      <vt:lpstr>DICEMBRE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2017-03-24T11:22:06Z</dcterms:modified>
</cp:coreProperties>
</file>